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B57E0EED-D7A1-4CEA-8C7B-50B610790BEA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Formato Despliegue Objetivos" sheetId="1" state="hidden" r:id="rId1"/>
    <sheet name="Matriz objetivos 2024" sheetId="2" r:id="rId2"/>
    <sheet name="Matriz objetivos 2025-" sheetId="5" r:id="rId3"/>
    <sheet name="Validación de datos" sheetId="4" state="hidden" r:id="rId4"/>
    <sheet name="Matriz objetivos 2025" sheetId="3" state="hidden" r:id="rId5"/>
  </sheets>
  <externalReferences>
    <externalReference r:id="rId6"/>
  </externalReferences>
  <definedNames>
    <definedName name="_xlnm.Print_Area" localSheetId="0">'Formato Despliegue Objetivos'!$A$2:$AN$38</definedName>
    <definedName name="_xlnm.Print_Area" localSheetId="1">'Matriz objetivos 2024'!$A$1:$AR$52</definedName>
    <definedName name="_xlnm.Print_Area" localSheetId="4">'Matriz objetivos 2025'!$A$2:$AN$35</definedName>
    <definedName name="_xlnm.Print_Area" localSheetId="2">'Matriz objetivos 2025-'!$A$1:$AR$52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5" l="1"/>
  <c r="AN8" i="5" s="1"/>
  <c r="AM108" i="5"/>
  <c r="AM106" i="5"/>
  <c r="AM104" i="5"/>
  <c r="AM102" i="5"/>
  <c r="AM100" i="5"/>
  <c r="AM98" i="5"/>
  <c r="AM96" i="5"/>
  <c r="AM94" i="5"/>
  <c r="AM92" i="5"/>
  <c r="AM90" i="5"/>
  <c r="AM88" i="5"/>
  <c r="AM86" i="5"/>
  <c r="AM84" i="5"/>
  <c r="AM82" i="5"/>
  <c r="AM80" i="5"/>
  <c r="AM78" i="5"/>
  <c r="AM76" i="5"/>
  <c r="AM74" i="5"/>
  <c r="AM72" i="5"/>
  <c r="AM70" i="5"/>
  <c r="AM68" i="5"/>
  <c r="AM66" i="5"/>
  <c r="AM64" i="5"/>
  <c r="AM62" i="5"/>
  <c r="AM60" i="5"/>
  <c r="AM58" i="5"/>
  <c r="AM56" i="5"/>
  <c r="AM54" i="5"/>
  <c r="AM52" i="5"/>
  <c r="AM50" i="5"/>
  <c r="AM48" i="5"/>
  <c r="AM46" i="5"/>
  <c r="AN46" i="5" s="1"/>
  <c r="AM44" i="5"/>
  <c r="AM42" i="5"/>
  <c r="AM40" i="5"/>
  <c r="AM38" i="5"/>
  <c r="AM36" i="5"/>
  <c r="AM34" i="5"/>
  <c r="AM32" i="5"/>
  <c r="AM30" i="5"/>
  <c r="AM28" i="5"/>
  <c r="AM26" i="5"/>
  <c r="AN26" i="5" s="1"/>
  <c r="AM24" i="5"/>
  <c r="AM22" i="5"/>
  <c r="AM20" i="5"/>
  <c r="AN18" i="5" s="1"/>
  <c r="AM18" i="5"/>
  <c r="AM16" i="5"/>
  <c r="AM14" i="5"/>
  <c r="AM12" i="5"/>
  <c r="AM10" i="5"/>
  <c r="AN106" i="5" l="1"/>
  <c r="AN18" i="2" l="1"/>
  <c r="AM108" i="2"/>
  <c r="AN106" i="2" s="1"/>
  <c r="AM106" i="2"/>
  <c r="AM104" i="2"/>
  <c r="AM44" i="2"/>
  <c r="AH36" i="2"/>
  <c r="AG36" i="2"/>
  <c r="AF36" i="2"/>
  <c r="AE36" i="2"/>
  <c r="AD36" i="2"/>
  <c r="AC36" i="2"/>
  <c r="AB36" i="2"/>
  <c r="AA36" i="2"/>
  <c r="AM50" i="2" l="1"/>
  <c r="AM10" i="2" l="1"/>
  <c r="AM12" i="2"/>
  <c r="AM14" i="2"/>
  <c r="AM16" i="2"/>
  <c r="AM18" i="2"/>
  <c r="AM20" i="2"/>
  <c r="AM22" i="2"/>
  <c r="AM24" i="2"/>
  <c r="AM26" i="2"/>
  <c r="AM28" i="2"/>
  <c r="AM30" i="2"/>
  <c r="AM32" i="2"/>
  <c r="AM34" i="2"/>
  <c r="AM36" i="2"/>
  <c r="AM38" i="2"/>
  <c r="AM40" i="2"/>
  <c r="AM42" i="2"/>
  <c r="AM46" i="2"/>
  <c r="AN46" i="2" s="1"/>
  <c r="AM48" i="2"/>
  <c r="AM52" i="2"/>
  <c r="AM54" i="2"/>
  <c r="AM56" i="2"/>
  <c r="AM58" i="2"/>
  <c r="AM60" i="2"/>
  <c r="AM62" i="2"/>
  <c r="AM64" i="2"/>
  <c r="AM66" i="2"/>
  <c r="AM68" i="2"/>
  <c r="AM70" i="2"/>
  <c r="AM72" i="2"/>
  <c r="AM74" i="2"/>
  <c r="AM76" i="2"/>
  <c r="AM78" i="2"/>
  <c r="AM80" i="2"/>
  <c r="AM82" i="2"/>
  <c r="AM84" i="2"/>
  <c r="AM86" i="2"/>
  <c r="AM88" i="2"/>
  <c r="AM90" i="2"/>
  <c r="AM92" i="2"/>
  <c r="AM94" i="2"/>
  <c r="AM96" i="2"/>
  <c r="AM98" i="2"/>
  <c r="AM100" i="2"/>
  <c r="AM102" i="2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15" i="1"/>
  <c r="AK16" i="1"/>
  <c r="AK21" i="1"/>
  <c r="AK27" i="1"/>
  <c r="AK28" i="1"/>
  <c r="AK33" i="1"/>
  <c r="AK35" i="1"/>
  <c r="AK36" i="1"/>
  <c r="AK37" i="1"/>
  <c r="AK38" i="1"/>
  <c r="AK39" i="1"/>
  <c r="AK40" i="1"/>
  <c r="AK41" i="1"/>
  <c r="AK42" i="1"/>
  <c r="AK43" i="1"/>
  <c r="AK65" i="1"/>
  <c r="AK66" i="1"/>
  <c r="AK67" i="1"/>
  <c r="AK68" i="1"/>
  <c r="AK11" i="1"/>
  <c r="AN26" i="2" l="1"/>
  <c r="E11" i="1"/>
  <c r="AM8" i="2"/>
  <c r="AN8" i="2" s="1"/>
</calcChain>
</file>

<file path=xl/sharedStrings.xml><?xml version="1.0" encoding="utf-8"?>
<sst xmlns="http://schemas.openxmlformats.org/spreadsheetml/2006/main" count="1384" uniqueCount="320">
  <si>
    <t>PROGRAMACIÓN DEL CUMPLIMIENTO</t>
  </si>
  <si>
    <t>REPORTE DE CUMPLIMIENTO</t>
  </si>
  <si>
    <t>Nombre Indicador</t>
  </si>
  <si>
    <t>Fórmula del Indicador</t>
  </si>
  <si>
    <t>Responsable</t>
  </si>
  <si>
    <t>Tiempo Programado en Meses</t>
  </si>
  <si>
    <t>ABRIL</t>
  </si>
  <si>
    <t>Resultado</t>
  </si>
  <si>
    <t xml:space="preserve">Descripción 
Avances y logros de la gestión  </t>
  </si>
  <si>
    <t>Evidencia que soporta el resultado del indicador (Fuentes y medios de verificación)</t>
  </si>
  <si>
    <t>Procentaje de cumplimiento objetivo</t>
  </si>
  <si>
    <t xml:space="preserve">Objetivo del Sistema </t>
  </si>
  <si>
    <t>Sistema de Gestión</t>
  </si>
  <si>
    <t>Lineamiento de Política</t>
  </si>
  <si>
    <t>Código:</t>
  </si>
  <si>
    <t>Versión:</t>
  </si>
  <si>
    <t>Fecha de Inicio (Mes / Año)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</si>
  <si>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</si>
  <si>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</si>
  <si>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</si>
  <si>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</si>
  <si>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</si>
  <si>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</si>
  <si>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</si>
  <si>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</si>
  <si>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</si>
  <si>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</si>
  <si>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</si>
  <si>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Paginas:</t>
  </si>
  <si>
    <t xml:space="preserve">Fecha: </t>
  </si>
  <si>
    <t>SISTEMA DE GESTIÓN INTEGRADO - SGI</t>
  </si>
  <si>
    <t>RECURSOS</t>
  </si>
  <si>
    <t>SGI</t>
  </si>
  <si>
    <t>comprometida con el cumplimiento de los requisitos del Cliente y partes interesadas</t>
  </si>
  <si>
    <t>cumpliendo los requisitos legales y otros aplicables</t>
  </si>
  <si>
    <t>contando con personal competente, infraestructura adecuada</t>
  </si>
  <si>
    <t>dentificar cada uno de los peligros, valorar y controlar los riesgos, prevenir lesiones, enfermedades</t>
  </si>
  <si>
    <t>controlar impactos ambientales</t>
  </si>
  <si>
    <t xml:space="preserve">fomentando la participación de los trabajadores y la mejora continua.
</t>
  </si>
  <si>
    <t>SGSST</t>
  </si>
  <si>
    <t>SGA</t>
  </si>
  <si>
    <t>Meta</t>
  </si>
  <si>
    <t>Frecuencia de la Accidentalidad</t>
  </si>
  <si>
    <t>No. Total de A.T en el mes/ No. De trabajadores en el mes X100</t>
  </si>
  <si>
    <t>Responsable SST</t>
  </si>
  <si>
    <t>Severidad de la Accidentalidad</t>
  </si>
  <si>
    <t>PROPORCION DE ACCIDENTES DE TRABAJO MORTALES</t>
  </si>
  <si>
    <t>No. De A.T. Mortales Año./ No. De A.T por año X100</t>
  </si>
  <si>
    <t>PREVALENCIA DE LA ENFERMEDAD LABORAL.</t>
  </si>
  <si>
    <t>No. De casos nuevos y antiguos de enfermedad laboral en el período "Z" / Promedio total de trabajadores en el período "Z" X100000</t>
  </si>
  <si>
    <t>INCIDENCIA DE LA ENFERMEDAD LABORAL.</t>
  </si>
  <si>
    <t>No. De casos nuevos de enfermedad laboral en el Año / Promedio total de trabajadores en el año X  100000</t>
  </si>
  <si>
    <t>AUSENTISMO POR CAUSA MEDICA</t>
  </si>
  <si>
    <t>No. De días de ausencia por incapacidad laboral y común en el mes./  No. De días de trabajo programados en el mes. X100</t>
  </si>
  <si>
    <t>No. De días de incapacidad por AT en el mes) 
+ (No. De días cargados en el mes)/No. De trabajadores X100</t>
  </si>
  <si>
    <t>Implementar estrateglas corporativas que permitan el seguimiento y cumplimiento de las metas de los Drogramas ambie1tales, en busqueda de la mejora continua.</t>
  </si>
  <si>
    <t xml:space="preserve">• Promover el consumo responsable de los recursos (Agua, Energía) </t>
  </si>
  <si>
    <t xml:space="preserve">• Disminuir la generación de residuos ordinarios y peligrosos en la Corporación
</t>
  </si>
  <si>
    <t>Reducción energía
eléctrica</t>
  </si>
  <si>
    <t>Porcentaje de reducción = Consumo de Kw de energía actual * 100 /
Consumo de Kw de energía eléctrica del período anterior - 100</t>
  </si>
  <si>
    <t xml:space="preserve">Reducción de consumo de
agua
</t>
  </si>
  <si>
    <t>Porcentaje de reducción de consumo de agua = consumo de agua en
el periodo actual * 100 / Consumo de agua en el periodo anterior - 100</t>
  </si>
  <si>
    <t>Responsable SGI</t>
  </si>
  <si>
    <t>Reducción de consumo de
papel</t>
  </si>
  <si>
    <t>Porcentaje de reducción del consumo de papel= Número de
impresiones semestre actual*100 / Número de impresiones semestre
anterior - 10</t>
  </si>
  <si>
    <t>Sistemas de reutilización o
reciclaje</t>
  </si>
  <si>
    <t xml:space="preserve">Reciclaje de Plástico= % de plástico recuperado en el año actual
(Kg/año) / % de plástico recuperado en el año anterior (Kg/año) </t>
  </si>
  <si>
    <t>Entrega de chatarra
electrónica</t>
  </si>
  <si>
    <t>Entrega de chatarra electrónica = (Cantidad de entregas de chatarra
electronica en el semestre / N° de entregas de chatarra electronica
planificadas para el semestre)*100</t>
  </si>
  <si>
    <t>Entrega de pilas usadas</t>
  </si>
  <si>
    <t>Entrega de pilas = (Cantidad de entregas de pilas usadas a empresas
especializadas en su disposición final en el semestre / N° de entregas
de pilas usadas a empresas especializadas en su disposición final,
planificadas para el semestre)*100</t>
  </si>
  <si>
    <t>Mejorar continuamente la eficacia y efectividad del sistema de gestiòn integrado de la Corporaciòn</t>
  </si>
  <si>
    <t>Trabajar en pro de la satisfacciòn del cliente y las partes interesadas</t>
  </si>
  <si>
    <t>Garantizar la competencia del talento humano de la Corporaciòn</t>
  </si>
  <si>
    <t>Salidas no conformes cerrados / Total de salidas no conformes.</t>
  </si>
  <si>
    <t xml:space="preserve">Cumplimiento del plan de seguimiento a planes de mejoramiento de procesos: 
</t>
  </si>
  <si>
    <t xml:space="preserve">Numero de seguimiento al cumplimiento eficaz,eficiente y efectivo de planes de mejoramiento realizados / total de seguimientos al cumplimiento y efectividad de planes de mejoramiento programados </t>
  </si>
  <si>
    <t>Numero de actividades de seguimiento al riesgo efectivas / total de actividades de seguimiento al riesgo programadas</t>
  </si>
  <si>
    <t>Numero de procesos auditados en los tiempos establecidos / total de procesos programados en auditoria</t>
  </si>
  <si>
    <t xml:space="preserve">Cumplimiento eficaz del plan de promocion de la cultura de autocontrol: 
</t>
  </si>
  <si>
    <t>Numero de actividades de promocion de la cultura de autocontrol desarrolladas / total de actividades de promocion de la cultura de autocontrol implementadas.</t>
  </si>
  <si>
    <t xml:space="preserve">Cierre de salidas no conformes: </t>
  </si>
  <si>
    <t xml:space="preserve">Efectividad del plan de seguimiento al riesgo: </t>
  </si>
  <si>
    <t xml:space="preserve">Cumplimiento del programa de auditoria:  </t>
  </si>
  <si>
    <r>
      <t xml:space="preserve">Atencion positiva de solicitudes: </t>
    </r>
    <r>
      <rPr>
        <sz val="10"/>
        <rFont val="Arial Narrow"/>
        <family val="2"/>
      </rPr>
      <t xml:space="preserve"> </t>
    </r>
  </si>
  <si>
    <t>Solicitudes de servicios atendidas en los tiempos establecidos / Solicitudes de servicios prestados</t>
  </si>
  <si>
    <r>
      <t>Satisfacción de la comunidad con los  eventos y talleres realizados</t>
    </r>
    <r>
      <rPr>
        <sz val="10"/>
        <rFont val="Arial Narrow"/>
        <family val="2"/>
      </rPr>
      <t xml:space="preserve">: </t>
    </r>
  </si>
  <si>
    <t>Eventos y talleres con promedio de calificación superior a 3.5./ total de eventos y talleres realizados</t>
  </si>
  <si>
    <t>Oportunidad de la atencion de solicitudes</t>
  </si>
  <si>
    <t>: Solicitudes atendidas oportunamente / total de solicitudes</t>
  </si>
  <si>
    <r>
      <t>Eficiencia en la Respuesta de derecho de petición  en la oficina juridica ambiental</t>
    </r>
    <r>
      <rPr>
        <sz val="10"/>
        <rFont val="Arial Narrow"/>
        <family val="2"/>
      </rPr>
      <t xml:space="preserve">:  </t>
    </r>
  </si>
  <si>
    <t>No de derechos de peticion respondidos en tiempos legales / derechos de peticion recibidos en la oficina juridica ambiental * 100</t>
  </si>
  <si>
    <r>
      <t xml:space="preserve"> Satisfación de usuarios Internos : </t>
    </r>
    <r>
      <rPr>
        <sz val="10"/>
        <rFont val="Arial Narrow"/>
        <family val="2"/>
      </rPr>
      <t xml:space="preserve"> </t>
    </r>
  </si>
  <si>
    <t xml:space="preserve">Total de Solictudes atendidas con calificacion superior a 3  * 100 /  No de Solicitudes de Usuarios Internos </t>
  </si>
  <si>
    <t>&gt;75%</t>
  </si>
  <si>
    <t>&gt;70%</t>
  </si>
  <si>
    <t>Evaluación por Competencias</t>
  </si>
  <si>
    <t>Evaluación del Desempeño</t>
  </si>
  <si>
    <t>Capacitaciones realizadas</t>
  </si>
  <si>
    <t>Asistencia a Capacitación</t>
  </si>
  <si>
    <t>Capacitaciones Evaluadas</t>
  </si>
  <si>
    <t>Numero de personas evaluadas por competencias satisfactoriamente / Numero de personas total evaluadas * 100</t>
  </si>
  <si>
    <t>Número de personas con evaluación de desempeño con puntaje superior a 80 puntos / No. De personas evaluadas. * 100</t>
  </si>
  <si>
    <t>No. de Cursos realizados / No. de cursos programados * 100</t>
  </si>
  <si>
    <t>No. de Personal asistente / No. de personal invitado* 100</t>
  </si>
  <si>
    <t>No. de Cursos Evaluados en su aplicación con resultados satisfactorios / No. de cursos realizados* 100</t>
  </si>
  <si>
    <t>Jefe de Talento Humano</t>
  </si>
  <si>
    <t>Cumplimiento de
requisitos legales</t>
  </si>
  <si>
    <t xml:space="preserve">Porcentaje de cumplimiento de la lista de verificación de requisitos
legales </t>
  </si>
  <si>
    <t>MATRIZ DE DESPLIEGUE DE OBJETIVOS DE SISTEMAS DE GESTIÓN</t>
  </si>
  <si>
    <t>Cumplimiento de los programas ambientales</t>
  </si>
  <si>
    <t>Gestión de Residuos</t>
  </si>
  <si>
    <t>Numero de kgs de residuos aprovechables</t>
  </si>
  <si>
    <t xml:space="preserve"> Documentos devueltos por falta de informacion o informacion errada / Documentos tramitados</t>
  </si>
  <si>
    <t>Devolucion de documentos</t>
  </si>
  <si>
    <t>Secretaria general</t>
  </si>
  <si>
    <t>Eficiencia en la Respuesta de derecho de petición  en la oficina juridica ambiental</t>
  </si>
  <si>
    <t>Administrar y Conservar los Recursos Naturales y el Ambiente</t>
  </si>
  <si>
    <t>Oportunidad en la viabilidad para la inscripcion de proyectos</t>
  </si>
  <si>
    <t>Oportunidad en el concepto de aval metodologico y ambiental</t>
  </si>
  <si>
    <t>Oportunidad en la evaluacion tecnica de solicitudes presentadas</t>
  </si>
  <si>
    <t>Oportunidad en la presentacion de informes</t>
  </si>
  <si>
    <t>Procesos de Ordenamiento ambiental del territorio</t>
  </si>
  <si>
    <t>Conceptos de viabilidad e inscripcion de proyectos realizados en el tiempo establecido / total de proyectos radicados.</t>
  </si>
  <si>
    <t>Conceptos de aval metodologico y ambiental para proyectos recibidos realizados en el tiempo establecido / total de proyectos recibidos.</t>
  </si>
  <si>
    <t>Sumatoria de los dias transcurridos entre la fecha de radicacion de la solicitud en GGR y la fecha de realizacion de la visita tecnica / solicitudes presentadas.</t>
  </si>
  <si>
    <t>Sumatoria de los dias transcurridos entre la fecha de la visita y la fecha de la presentacion de los informes / total de visitas realizadas</t>
  </si>
  <si>
    <t xml:space="preserve">Procesos de ordenamiento territorial ejecutados / proceso de ordenamiento territorial allegado </t>
  </si>
  <si>
    <t>Eficiencia de cartera de sobretasa ambiental</t>
  </si>
  <si>
    <t>Eficiencia de cartera de tasa retributiva</t>
  </si>
  <si>
    <t>Eficiencia de la cartera de tasas por uso</t>
  </si>
  <si>
    <t>Crecimiento de la cartera de sobretasa ambiental</t>
  </si>
  <si>
    <t>Crecimiento de la cartera de tasa retributiva</t>
  </si>
  <si>
    <t>Eficiencia del recaudo de Sobretasa ambiental</t>
  </si>
  <si>
    <t>Eficiencia del recaudo de tasas de uso</t>
  </si>
  <si>
    <t>Eficiencia del recaudo de tasas de retribucion</t>
  </si>
  <si>
    <t>Distribucion de la facturacion</t>
  </si>
  <si>
    <t>Ejecución de gastos</t>
  </si>
  <si>
    <t>Ejecución de ingresos</t>
  </si>
  <si>
    <t>Ingreso de la cartera en la vigencia / saldo de la cartera a 31 diciembre del año anterior</t>
  </si>
  <si>
    <t>Ingreso de la cartera en la vigencia / saldo de la cartera a 31 diciembre del año anterior.</t>
  </si>
  <si>
    <t>ingreso de la cartera en la vigencia / saldo de la cartera a 31 diciembre del año anterior</t>
  </si>
  <si>
    <t xml:space="preserve">Saldo de cartera de sobretasa ambiental a 31 diciembre anterior / saldo de cartera de sobretasa ambiental a 31 de diciembre actual </t>
  </si>
  <si>
    <t>Saldo de cartera de tasa de uso a 31 diciembre anterior / saldo de cartera de tasa de uso a 31 de diciembre actual</t>
  </si>
  <si>
    <t>Eficiencia de la cartera de tasas de uso</t>
  </si>
  <si>
    <t>Saldo de cartera de tasa retributiva a 31 diciembre anterior / saldo de cartera de tasa retributiva a 31 de diciembre actual</t>
  </si>
  <si>
    <t>valor ingresado en la vigencia / valor recaudado en la vigencias por sobretasa ambiental</t>
  </si>
  <si>
    <t>Valor ingresado de tasas de uso en la vigencia / valor facturado por tasas de uso en la vigencia</t>
  </si>
  <si>
    <t>Valor ingresaso de tasas retributiva en la vigencia / valor facturado por tasas retributiva en la vigencia</t>
  </si>
  <si>
    <t xml:space="preserve">Numero de Facturas distribuidas / total de facturas emitidas </t>
  </si>
  <si>
    <t>Recursos comprometidos con registro presupuestal / recursos presupuestados</t>
  </si>
  <si>
    <t xml:space="preserve">Ingresos corrientes de libre destinación del trimestre anterior / ingresos corrientes de libre destinación del trimestre actual </t>
  </si>
  <si>
    <t xml:space="preserve">Eficiencia en el Traminte Administrativo de Inicio de Licencia y Permiso con el lleno total de Requisitos:   </t>
  </si>
  <si>
    <t>No de autos de inicio emitidos/ No de solicitudes recibidas de licencias y /o permisos con lleno de requisitos y soporte de pago</t>
  </si>
  <si>
    <t xml:space="preserve">Emision de resoluciones de solicitudes de licencias y permisos </t>
  </si>
  <si>
    <t>con auto de inicio cantidad de productos piscicola (alevinos y postlarvas) entregados / cantidad de productos piscicolas programados en el PAI de la CVSD * 100  (se cambio por solicitud de la Subdirección de Gestión Ambiental)</t>
  </si>
  <si>
    <t xml:space="preserve">Eficiencia en la entrega de productos: </t>
  </si>
  <si>
    <t xml:space="preserve">Cantidad de productos o servicios entregados / Cantidad  de productos o servicios programados </t>
  </si>
  <si>
    <t xml:space="preserve">Eficacia en la ejecución de proyectos ambientales contratados: </t>
  </si>
  <si>
    <t>Número de proyectos ambientales en ejecución cumpliendo con la meta programada en el tiempo contractual / Número de proyectos ambientales programados</t>
  </si>
  <si>
    <t xml:space="preserve">Hectareas establecidas y/o mantenidas naturalmente para la protección de cuencas abastecedoras: </t>
  </si>
  <si>
    <t>Hectareas establecidas  / Hectareas programadas</t>
  </si>
  <si>
    <t xml:space="preserve">Eficiencia Contractual:  </t>
  </si>
  <si>
    <t xml:space="preserve">No. de contratos y convenios sucritos / No. de formatos de estudios previos recibidos </t>
  </si>
  <si>
    <t xml:space="preserve">Eficiencia de Actos Administrativos generados por Denuncias Ambientales con Informes de Visitas:  </t>
  </si>
  <si>
    <t>No de actos administrativos de denuncias ambientales / No de denuncias ambientales con informes. (La Subdirección de Gestión Ambiental solicitó cambiar este indicador para Secretaria General)</t>
  </si>
  <si>
    <t xml:space="preserve">100%
</t>
  </si>
  <si>
    <t>5 días habiles</t>
  </si>
  <si>
    <t>10 días habiles</t>
  </si>
  <si>
    <t>&gt;1</t>
  </si>
  <si>
    <t>&lt;1</t>
  </si>
  <si>
    <t>&gt;60%</t>
  </si>
  <si>
    <t>Subdirección de Planeación Ambiental</t>
  </si>
  <si>
    <t>Subdirección de Gestión Ambiental</t>
  </si>
  <si>
    <t>Administrativa y Financiera</t>
  </si>
  <si>
    <t>Secretaría General</t>
  </si>
  <si>
    <t>Cumplimiento de requisitos legales</t>
  </si>
  <si>
    <t xml:space="preserve">Atencion positiva de solicitudes:  </t>
  </si>
  <si>
    <t xml:space="preserve">Satisfacción de la comunidad con los  eventos y talleres realizados: </t>
  </si>
  <si>
    <t xml:space="preserve"> Satisfación de usuarios Internos :  </t>
  </si>
  <si>
    <t>Reducción del consumo de energía eléctrica</t>
  </si>
  <si>
    <t xml:space="preserve">Reducción del consumo de
agua
</t>
  </si>
  <si>
    <t>SGC</t>
  </si>
  <si>
    <t>identificar cada uno de los peligros, valorar y controlar los riesgos, prevenir lesiones, enfermedades</t>
  </si>
  <si>
    <t>Cumplimiento de los requisitos del cliente y partes interesadas</t>
  </si>
  <si>
    <t>Humanos, financieros y logisticos</t>
  </si>
  <si>
    <t>CI-FO-21</t>
  </si>
  <si>
    <t>Periodicidad de recopilación</t>
  </si>
  <si>
    <t>Mensual</t>
  </si>
  <si>
    <t>Bimensual</t>
  </si>
  <si>
    <t>Trimestral</t>
  </si>
  <si>
    <t>Anual</t>
  </si>
  <si>
    <t>Semestral</t>
  </si>
  <si>
    <t>Subdirección de gestión ambiental</t>
  </si>
  <si>
    <t>Solicitudes atendidas oportunamente / total de solicitudes</t>
  </si>
  <si>
    <t>Cierre de salidas no conformes</t>
  </si>
  <si>
    <t xml:space="preserve"> Subdirección de planeación ambiental</t>
  </si>
  <si>
    <t>Control interno</t>
  </si>
  <si>
    <t>Responsable SGI, Administrativa y Financiera</t>
  </si>
  <si>
    <t xml:space="preserve">Atención positiva de solicitudes </t>
  </si>
  <si>
    <t xml:space="preserve">Eficacia en la ejecución de proyectos ambientales contratados </t>
  </si>
  <si>
    <t>Hectareas establecidas y/o mantenidas naturalmente para la protección de cuencas abastecedoras</t>
  </si>
  <si>
    <t>Cumplimiento del programa de auditoria</t>
  </si>
  <si>
    <t>MATRIZ DE DESPLIEGUE DE OBJETIVOS DE SISTEMAS DE GESTIÓN - 2024</t>
  </si>
  <si>
    <t>FECHA DE REPORTE DEL INDICADOR 2024</t>
  </si>
  <si>
    <t>Gestión financiera</t>
  </si>
  <si>
    <t>Porcentaje de cumplimiento del objetivo</t>
  </si>
  <si>
    <t>Proceso</t>
  </si>
  <si>
    <t>Gestión Juridica</t>
  </si>
  <si>
    <t>Ejecución de proyectos</t>
  </si>
  <si>
    <t>Control, evaluación y seguimiento ambiental</t>
  </si>
  <si>
    <t>Gestión estrategica</t>
  </si>
  <si>
    <t>Gestión de archivo y correspondencia</t>
  </si>
  <si>
    <t>Gestión administrativa</t>
  </si>
  <si>
    <t>Gestión de la información ambiental</t>
  </si>
  <si>
    <t>Gestión juridica</t>
  </si>
  <si>
    <t>Fisico</t>
  </si>
  <si>
    <t>Magnetico</t>
  </si>
  <si>
    <t>FIsico</t>
  </si>
  <si>
    <t>N/A</t>
  </si>
  <si>
    <t>F y M</t>
  </si>
  <si>
    <t>Fecha:</t>
  </si>
  <si>
    <t xml:space="preserve">Promover el consumo responsable de los recursos (Agua, Energía) </t>
  </si>
  <si>
    <t xml:space="preserve">Disminuir la generación de residuos ordinarios y peligrosos en la Corporación
</t>
  </si>
  <si>
    <t>Recursos</t>
  </si>
  <si>
    <t>Comprometida con el cumplimiento de los requisitos del cliente y partes interesadas</t>
  </si>
  <si>
    <t>Trabajar en pro de la satisfacción del cliente y las partes interesadas</t>
  </si>
  <si>
    <t>Satisfacción de la comunidad con los eventos y talleres realizados</t>
  </si>
  <si>
    <t>Oportunidad de la atención de solicitudes</t>
  </si>
  <si>
    <t>Eficiencia en la respuesta del derecho de petición en la oficina jurídica ambiental</t>
  </si>
  <si>
    <t xml:space="preserve">Satisfacción de usuarios internos  </t>
  </si>
  <si>
    <t>Cumpliendo los requisitos legales y otros aplicables</t>
  </si>
  <si>
    <t>Evaluación del desempeño</t>
  </si>
  <si>
    <t>Asistencia a capacitación</t>
  </si>
  <si>
    <t>Capacitaciones evaluadas</t>
  </si>
  <si>
    <t>Frecuencia de la accidentalidad</t>
  </si>
  <si>
    <t>Severidad de la accidentalidad</t>
  </si>
  <si>
    <t>Proporción de accidentes de trabajos mortales</t>
  </si>
  <si>
    <t>Prevalencia de la enfermedad laboral</t>
  </si>
  <si>
    <t>Incidencia de la enfermedad laboral</t>
  </si>
  <si>
    <t>Ausentismo por causa medica</t>
  </si>
  <si>
    <t>Gestión de residuos solidos</t>
  </si>
  <si>
    <t>Cumplimiento del plan de seguimiento a planes de mejoramiento de procesos</t>
  </si>
  <si>
    <t>Efectividad del plan de seguimiento al riesgo</t>
  </si>
  <si>
    <t>Eficiencia en la entrega de productos</t>
  </si>
  <si>
    <t>Eficiencia de actos administrativos generados por denuncias ambientales con informes de visitas</t>
  </si>
  <si>
    <t>Eficiencia contractual</t>
  </si>
  <si>
    <t xml:space="preserve">Emisión de resoluciones de solicitudes de licencias y permisos </t>
  </si>
  <si>
    <t>Eficiencia en el tramite administrativo de inicio de licencia y permiso con el lleno total de requisitos</t>
  </si>
  <si>
    <t>Distribución de la facturación</t>
  </si>
  <si>
    <t>Eficiencia del recaudo de tasas de retribución</t>
  </si>
  <si>
    <t>Eficiencia del recaudo de sobretasa ambiental</t>
  </si>
  <si>
    <t>Procesos de ordenamiento ambiental del territorio</t>
  </si>
  <si>
    <t>Oportunidad en la presentación de informes</t>
  </si>
  <si>
    <t>Oportunidad en la evaluación tecnica de solicitudes presentadas</t>
  </si>
  <si>
    <t>Oportunidad en la viabilidad para la inscripción de proyectos</t>
  </si>
  <si>
    <t>Devolución de documentos</t>
  </si>
  <si>
    <t xml:space="preserve">Cumplimiento eficaz del plan de promoción de la cultura de autocontrol
</t>
  </si>
  <si>
    <t>Actividades</t>
  </si>
  <si>
    <t>Todos los Procesos</t>
  </si>
  <si>
    <t>Realizar seguimiento a la satisfacción de la comunidad</t>
  </si>
  <si>
    <t>Atende las solicitudes de atención por parte de la comunidad</t>
  </si>
  <si>
    <t>Realizar seguimiento a las respuestas de PQRS</t>
  </si>
  <si>
    <t xml:space="preserve">Total de Solictudes atendidas /  No de Solicitudes de Usuarios Internos recibidas </t>
  </si>
  <si>
    <t>Atender las Solicitudes Internas de Sistemas</t>
  </si>
  <si>
    <t>Seguimiento al cumplimiento de los trámites internos de la corporación</t>
  </si>
  <si>
    <t>Realizar seguimiento al cumplimiento de los requisitos legales que aplican de acuerdo a las actividades misionales de la corporación</t>
  </si>
  <si>
    <t>Realizar seguimiento y medición de la evaluación del desempeño laboral</t>
  </si>
  <si>
    <t>Realizar seguimiento al cumplimiento de las capacitaciones definidas en el PIC</t>
  </si>
  <si>
    <t>Realizar seguimiento al cumplimiento de las capacitaciones definidas en el PIC, y la cobertura de la misma</t>
  </si>
  <si>
    <t>Realizar seguimiento a la frecuencia de accidentalidad</t>
  </si>
  <si>
    <t>Realizar seguimiento a la severidad en los accidentes</t>
  </si>
  <si>
    <t>Realizar seguimiento a accidentes mortales</t>
  </si>
  <si>
    <t>Reallizar seguimiento a la enfermedad laboral</t>
  </si>
  <si>
    <t>Realizar seguimiento incidencia enfermedad laboral</t>
  </si>
  <si>
    <t>Realizar seguimiento a los ausentismos por causa médica</t>
  </si>
  <si>
    <t xml:space="preserve">Fomentando la participación de los trabajadores y la mejora continua.
</t>
  </si>
  <si>
    <t>Realizar seguimiento al comportamiento en el consumo de energía, procurando su disminución</t>
  </si>
  <si>
    <t>Gestión del SGI</t>
  </si>
  <si>
    <t>Realizar seguimiento al comportamiento en el consumo de agua, procurando su disminución</t>
  </si>
  <si>
    <t>Realizar el seguimiento al consumo de papel en la entidad</t>
  </si>
  <si>
    <t>Realizar seguimiento a los residuos aprovechables de la entidad</t>
  </si>
  <si>
    <t>Realizar seguimiento a las salidas no conformes de los procesos de la corporación</t>
  </si>
  <si>
    <t>Realizar seguimiento a los planes de mejoramiento de la corporación</t>
  </si>
  <si>
    <t>Realizar seguimiento a los riesgos y oportunidades</t>
  </si>
  <si>
    <t xml:space="preserve">Planificar y ejecutar las auditorias internas y externas </t>
  </si>
  <si>
    <t>Realizar activiades realizadas con el autocontrol</t>
  </si>
  <si>
    <t>Seguimiento a la eficacia en la entrega de la información de la entidad a terceros</t>
  </si>
  <si>
    <t>Realizar seguimiento al cumplimiento de viabilidad de proyectos</t>
  </si>
  <si>
    <t>Realizar seguimiento de los tiempos entre solicitud y la visita técnica</t>
  </si>
  <si>
    <t>Realizar seguimiento a los tiempos de presentación de informes</t>
  </si>
  <si>
    <t>Realizar seguimiento a los procesos de ordenamiento ambiental del territorio</t>
  </si>
  <si>
    <t>Realizar seguimiento a los ingresos de la Corporación</t>
  </si>
  <si>
    <t>Realizar seguimiento a la facturación de la corporación</t>
  </si>
  <si>
    <t>Realizar seguimiento a los gastos de la Corporación</t>
  </si>
  <si>
    <t>Realizar seguimiento al trámite de licencias ambientales</t>
  </si>
  <si>
    <t>Realizar seguimiento al trámite de solicitudes de licencias y permisos</t>
  </si>
  <si>
    <t xml:space="preserve">Reakizar seguimiento a la entrega de productos </t>
  </si>
  <si>
    <t>Realizar seguimiento al cumplimiento de los planes programas y proyetos</t>
  </si>
  <si>
    <t>Realizar seguimiento al proyecto de reforestación de la corporación</t>
  </si>
  <si>
    <t>Realizar seguimiento de la gestión contractual de la corporación</t>
  </si>
  <si>
    <t>Realizar seguimiento a la gestión de denuncias ambientales</t>
  </si>
  <si>
    <t>Consumo de agua en
el periodo actual * 100 / Consumo de agua en el periodo anterior - 100</t>
  </si>
  <si>
    <t>Consumo de Kw de energía actual * 100 /
Consumo de Kw de energía eléctrica del período anterior - 100</t>
  </si>
  <si>
    <t>(Número de impresiones mes actual *100 / Número de impresiones mes anterior - 100)</t>
  </si>
  <si>
    <t>Garantizar la competencia del talento humano de la Corporación</t>
  </si>
  <si>
    <t>Identificar cada uno de los peligros, valorar y controlar los riesgos, prevenir lesiones, enfermedades</t>
  </si>
  <si>
    <t>(Numero de kg de residuos aprovechables (Papel, Cartón)</t>
  </si>
  <si>
    <t>&gt;20 Kg</t>
  </si>
  <si>
    <t>Mejorar continuamente la eficacia y efectividad del sistema de gestión integrado de la Corporación</t>
  </si>
  <si>
    <t>Realizar seguimiento al cumplimiento de la matriz de requisitos legales por los comités de SGI</t>
  </si>
  <si>
    <t>Cumplimiento Plan de Trabajo</t>
  </si>
  <si>
    <t>Actividades ejecutadas relacionadas con el seguimiento de la matriz/Actividades Ejecutadas</t>
  </si>
  <si>
    <t>10/10/202</t>
  </si>
  <si>
    <t>Reducción del consumo de papel</t>
  </si>
  <si>
    <t xml:space="preserve">Reducción del consumo de agua
</t>
  </si>
  <si>
    <t>(Número de requisistos de la Matriz con cumplimiento + (Número de requisistos de la Matriz con cumplimiento parcial / 2)) / Número de Requisitos de la matriz</t>
  </si>
  <si>
    <t>Cuatrimestral</t>
  </si>
  <si>
    <t xml:space="preserve">-5%&lt; y &gt;5% </t>
  </si>
  <si>
    <t>&gt;10%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</si>
</sst>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;@"/>
    <numFmt numFmtId="166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Verdana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7.9"/>
      <color theme="1"/>
      <name val="Verdana"/>
      <family val="2"/>
    </font>
    <font>
      <b/>
      <sz val="12"/>
      <color theme="8"/>
      <name val="Verdana"/>
      <family val="2"/>
    </font>
    <font>
      <b/>
      <sz val="9"/>
      <color theme="1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41C78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963">
    <xf numFmtId="0" fontId="0" fillId="0" borderId="0" xfId="0"/>
    <xf numFmtId="2" fontId="0" fillId="0" borderId="0" xfId="0" applyNumberFormat="1"/>
    <xf numFmtId="1" fontId="0" fillId="0" borderId="0" xfId="0" applyNumberForma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9" fontId="3" fillId="0" borderId="24" xfId="1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17" fontId="3" fillId="0" borderId="24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left" vertical="center" wrapText="1"/>
    </xf>
    <xf numFmtId="9" fontId="3" fillId="0" borderId="24" xfId="0" applyNumberFormat="1" applyFont="1" applyBorder="1" applyAlignment="1">
      <alignment horizontal="center" vertical="center" wrapText="1"/>
    </xf>
    <xf numFmtId="9" fontId="3" fillId="0" borderId="24" xfId="0" applyNumberFormat="1" applyFont="1" applyBorder="1" applyAlignment="1">
      <alignment vertical="center" wrapText="1"/>
    </xf>
    <xf numFmtId="9" fontId="3" fillId="0" borderId="24" xfId="1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textRotation="90" wrapText="1"/>
    </xf>
    <xf numFmtId="2" fontId="9" fillId="2" borderId="2" xfId="0" applyNumberFormat="1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9" fontId="3" fillId="0" borderId="26" xfId="1" applyFont="1" applyBorder="1" applyAlignment="1">
      <alignment horizontal="center" vertical="center" wrapText="1"/>
    </xf>
    <xf numFmtId="17" fontId="3" fillId="0" borderId="26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textRotation="90" wrapText="1"/>
    </xf>
    <xf numFmtId="1" fontId="9" fillId="2" borderId="15" xfId="0" applyNumberFormat="1" applyFont="1" applyFill="1" applyBorder="1" applyAlignment="1">
      <alignment horizontal="center" vertical="center" textRotation="90" wrapText="1"/>
    </xf>
    <xf numFmtId="0" fontId="9" fillId="3" borderId="15" xfId="0" applyFont="1" applyFill="1" applyBorder="1" applyAlignment="1">
      <alignment horizontal="center" vertical="center" textRotation="90" wrapText="1"/>
    </xf>
    <xf numFmtId="1" fontId="3" fillId="0" borderId="35" xfId="0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3" fillId="5" borderId="33" xfId="0" applyFont="1" applyFill="1" applyBorder="1" applyAlignment="1" applyProtection="1">
      <alignment horizontal="center" vertical="center" wrapText="1"/>
      <protection locked="0"/>
    </xf>
    <xf numFmtId="0" fontId="3" fillId="5" borderId="30" xfId="0" applyFont="1" applyFill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>
      <alignment horizontal="center" vertical="center" wrapText="1"/>
    </xf>
    <xf numFmtId="1" fontId="3" fillId="5" borderId="26" xfId="0" applyNumberFormat="1" applyFont="1" applyFill="1" applyBorder="1" applyAlignment="1">
      <alignment horizontal="center" vertical="center" wrapText="1"/>
    </xf>
    <xf numFmtId="1" fontId="3" fillId="5" borderId="33" xfId="0" applyNumberFormat="1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1" fontId="3" fillId="5" borderId="24" xfId="0" applyNumberFormat="1" applyFont="1" applyFill="1" applyBorder="1" applyAlignment="1">
      <alignment horizontal="center" vertical="center" wrapText="1"/>
    </xf>
    <xf numFmtId="1" fontId="3" fillId="5" borderId="30" xfId="0" applyNumberFormat="1" applyFont="1" applyFill="1" applyBorder="1" applyAlignment="1">
      <alignment horizontal="center" vertical="center" wrapText="1"/>
    </xf>
    <xf numFmtId="2" fontId="3" fillId="5" borderId="24" xfId="0" applyNumberFormat="1" applyFont="1" applyFill="1" applyBorder="1" applyAlignment="1">
      <alignment horizontal="center" vertical="center" wrapText="1"/>
    </xf>
    <xf numFmtId="1" fontId="3" fillId="5" borderId="39" xfId="0" applyNumberFormat="1" applyFont="1" applyFill="1" applyBorder="1" applyAlignment="1">
      <alignment horizontal="center" vertical="center" wrapText="1"/>
    </xf>
    <xf numFmtId="9" fontId="10" fillId="0" borderId="32" xfId="1" applyFont="1" applyFill="1" applyBorder="1" applyAlignment="1" applyProtection="1">
      <alignment horizontal="center" vertical="center" wrapText="1"/>
      <protection locked="0"/>
    </xf>
    <xf numFmtId="9" fontId="10" fillId="0" borderId="29" xfId="1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/>
    <xf numFmtId="0" fontId="3" fillId="0" borderId="24" xfId="0" applyFont="1" applyBorder="1"/>
    <xf numFmtId="0" fontId="3" fillId="5" borderId="39" xfId="0" applyFont="1" applyFill="1" applyBorder="1"/>
    <xf numFmtId="0" fontId="3" fillId="5" borderId="24" xfId="0" applyFont="1" applyFill="1" applyBorder="1"/>
    <xf numFmtId="2" fontId="3" fillId="5" borderId="24" xfId="0" applyNumberFormat="1" applyFont="1" applyFill="1" applyBorder="1"/>
    <xf numFmtId="1" fontId="3" fillId="5" borderId="30" xfId="0" applyNumberFormat="1" applyFont="1" applyFill="1" applyBorder="1"/>
    <xf numFmtId="0" fontId="3" fillId="0" borderId="39" xfId="0" applyFont="1" applyBorder="1"/>
    <xf numFmtId="0" fontId="3" fillId="0" borderId="36" xfId="0" applyFont="1" applyBorder="1"/>
    <xf numFmtId="0" fontId="3" fillId="5" borderId="30" xfId="0" applyFont="1" applyFill="1" applyBorder="1"/>
    <xf numFmtId="0" fontId="3" fillId="0" borderId="31" xfId="0" applyFont="1" applyBorder="1"/>
    <xf numFmtId="0" fontId="3" fillId="0" borderId="4" xfId="0" applyFont="1" applyBorder="1"/>
    <xf numFmtId="0" fontId="3" fillId="5" borderId="40" xfId="0" applyFont="1" applyFill="1" applyBorder="1"/>
    <xf numFmtId="0" fontId="3" fillId="5" borderId="4" xfId="0" applyFont="1" applyFill="1" applyBorder="1"/>
    <xf numFmtId="2" fontId="3" fillId="5" borderId="4" xfId="0" applyNumberFormat="1" applyFont="1" applyFill="1" applyBorder="1"/>
    <xf numFmtId="1" fontId="3" fillId="5" borderId="5" xfId="0" applyNumberFormat="1" applyFont="1" applyFill="1" applyBorder="1"/>
    <xf numFmtId="0" fontId="3" fillId="0" borderId="40" xfId="0" applyFont="1" applyBorder="1"/>
    <xf numFmtId="0" fontId="3" fillId="0" borderId="37" xfId="0" applyFont="1" applyBorder="1"/>
    <xf numFmtId="9" fontId="10" fillId="0" borderId="31" xfId="1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/>
    <xf numFmtId="0" fontId="0" fillId="6" borderId="0" xfId="0" applyFill="1"/>
    <xf numFmtId="2" fontId="0" fillId="6" borderId="0" xfId="0" applyNumberFormat="1" applyFill="1"/>
    <xf numFmtId="1" fontId="0" fillId="6" borderId="0" xfId="0" applyNumberFormat="1" applyFill="1"/>
    <xf numFmtId="14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0" fontId="12" fillId="0" borderId="50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9" fontId="15" fillId="0" borderId="50" xfId="0" applyNumberFormat="1" applyFont="1" applyBorder="1" applyAlignment="1">
      <alignment horizontal="center" vertical="center" wrapText="1"/>
    </xf>
    <xf numFmtId="9" fontId="3" fillId="0" borderId="8" xfId="1" applyFont="1" applyBorder="1" applyAlignment="1">
      <alignment horizontal="center" vertical="center" wrapText="1"/>
    </xf>
    <xf numFmtId="17" fontId="3" fillId="0" borderId="8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1" fontId="3" fillId="5" borderId="8" xfId="0" applyNumberFormat="1" applyFont="1" applyFill="1" applyBorder="1" applyAlignment="1">
      <alignment horizontal="center" vertical="center" wrapText="1"/>
    </xf>
    <xf numFmtId="1" fontId="3" fillId="5" borderId="52" xfId="0" applyNumberFormat="1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54" xfId="0" applyNumberFormat="1" applyFont="1" applyBorder="1" applyAlignment="1">
      <alignment horizontal="center" vertical="center" wrapText="1"/>
    </xf>
    <xf numFmtId="9" fontId="10" fillId="0" borderId="28" xfId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5" borderId="52" xfId="0" applyFont="1" applyFill="1" applyBorder="1" applyAlignment="1" applyProtection="1">
      <alignment horizontal="center" vertical="center" wrapText="1"/>
      <protection locked="0"/>
    </xf>
    <xf numFmtId="0" fontId="14" fillId="0" borderId="51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2" fillId="7" borderId="50" xfId="0" applyFont="1" applyFill="1" applyBorder="1" applyAlignment="1">
      <alignment vertical="center" wrapText="1"/>
    </xf>
    <xf numFmtId="9" fontId="13" fillId="7" borderId="50" xfId="0" applyNumberFormat="1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 wrapText="1"/>
    </xf>
    <xf numFmtId="0" fontId="18" fillId="8" borderId="50" xfId="0" applyFont="1" applyFill="1" applyBorder="1" applyAlignment="1">
      <alignment horizontal="center" vertical="center" wrapText="1"/>
    </xf>
    <xf numFmtId="0" fontId="18" fillId="9" borderId="50" xfId="0" applyFont="1" applyFill="1" applyBorder="1" applyAlignment="1" applyProtection="1">
      <alignment horizontal="center" vertical="center" wrapText="1"/>
      <protection locked="0"/>
    </xf>
    <xf numFmtId="0" fontId="18" fillId="11" borderId="5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0" fontId="18" fillId="11" borderId="50" xfId="0" applyFont="1" applyFill="1" applyBorder="1" applyAlignment="1">
      <alignment horizontal="left" vertical="center" wrapText="1"/>
    </xf>
    <xf numFmtId="0" fontId="17" fillId="3" borderId="59" xfId="0" applyFont="1" applyFill="1" applyBorder="1" applyAlignment="1">
      <alignment horizontal="center" vertical="center" textRotation="90" wrapText="1"/>
    </xf>
    <xf numFmtId="0" fontId="18" fillId="5" borderId="57" xfId="0" applyFont="1" applyFill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/>
      <protection locked="0"/>
    </xf>
    <xf numFmtId="0" fontId="18" fillId="5" borderId="7" xfId="0" applyFont="1" applyFill="1" applyBorder="1" applyAlignment="1" applyProtection="1">
      <alignment horizontal="center" vertical="center" wrapText="1"/>
      <protection locked="0"/>
    </xf>
    <xf numFmtId="9" fontId="18" fillId="9" borderId="64" xfId="1" applyFont="1" applyFill="1" applyBorder="1" applyAlignment="1">
      <alignment horizontal="center" vertical="center" wrapText="1"/>
    </xf>
    <xf numFmtId="0" fontId="19" fillId="9" borderId="56" xfId="0" applyFont="1" applyFill="1" applyBorder="1" applyAlignment="1">
      <alignment horizontal="left" vertical="center" wrapText="1"/>
    </xf>
    <xf numFmtId="0" fontId="19" fillId="9" borderId="56" xfId="0" applyFont="1" applyFill="1" applyBorder="1" applyAlignment="1">
      <alignment horizontal="center" vertical="center" wrapText="1"/>
    </xf>
    <xf numFmtId="0" fontId="18" fillId="9" borderId="56" xfId="0" applyFont="1" applyFill="1" applyBorder="1" applyAlignment="1">
      <alignment horizontal="left" vertical="center" wrapText="1"/>
    </xf>
    <xf numFmtId="0" fontId="18" fillId="9" borderId="56" xfId="0" applyFont="1" applyFill="1" applyBorder="1" applyAlignment="1">
      <alignment horizontal="center" vertical="center" wrapText="1"/>
    </xf>
    <xf numFmtId="0" fontId="18" fillId="9" borderId="57" xfId="0" applyFont="1" applyFill="1" applyBorder="1" applyAlignment="1">
      <alignment horizontal="center" vertical="center" wrapText="1"/>
    </xf>
    <xf numFmtId="9" fontId="19" fillId="9" borderId="55" xfId="1" applyFont="1" applyFill="1" applyBorder="1" applyAlignment="1" applyProtection="1">
      <alignment horizontal="center" vertical="center" wrapText="1"/>
      <protection locked="0"/>
    </xf>
    <xf numFmtId="0" fontId="18" fillId="9" borderId="56" xfId="0" applyFont="1" applyFill="1" applyBorder="1" applyAlignment="1" applyProtection="1">
      <alignment horizontal="center" vertical="center" wrapText="1"/>
      <protection locked="0"/>
    </xf>
    <xf numFmtId="0" fontId="18" fillId="9" borderId="57" xfId="0" applyFont="1" applyFill="1" applyBorder="1" applyAlignment="1" applyProtection="1">
      <alignment horizontal="center" vertical="center" wrapText="1"/>
      <protection locked="0"/>
    </xf>
    <xf numFmtId="9" fontId="18" fillId="9" borderId="65" xfId="1" applyFont="1" applyFill="1" applyBorder="1" applyAlignment="1">
      <alignment horizontal="center" vertical="center" wrapText="1"/>
    </xf>
    <xf numFmtId="0" fontId="19" fillId="9" borderId="50" xfId="0" applyFont="1" applyFill="1" applyBorder="1" applyAlignment="1">
      <alignment horizontal="left" vertical="center" wrapText="1"/>
    </xf>
    <xf numFmtId="9" fontId="19" fillId="9" borderId="50" xfId="0" applyNumberFormat="1" applyFont="1" applyFill="1" applyBorder="1" applyAlignment="1">
      <alignment horizontal="center" vertical="center" wrapText="1"/>
    </xf>
    <xf numFmtId="0" fontId="18" fillId="9" borderId="50" xfId="0" applyFont="1" applyFill="1" applyBorder="1" applyAlignment="1">
      <alignment horizontal="left" vertical="center" wrapText="1"/>
    </xf>
    <xf numFmtId="0" fontId="18" fillId="9" borderId="50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9" fontId="19" fillId="9" borderId="51" xfId="1" applyFont="1" applyFill="1" applyBorder="1" applyAlignment="1" applyProtection="1">
      <alignment horizontal="center" vertical="center" wrapText="1"/>
      <protection locked="0"/>
    </xf>
    <xf numFmtId="0" fontId="18" fillId="9" borderId="6" xfId="0" applyFont="1" applyFill="1" applyBorder="1" applyAlignment="1" applyProtection="1">
      <alignment horizontal="center" vertical="center" wrapText="1"/>
      <protection locked="0"/>
    </xf>
    <xf numFmtId="0" fontId="19" fillId="9" borderId="50" xfId="0" applyFont="1" applyFill="1" applyBorder="1" applyAlignment="1">
      <alignment horizontal="center" vertical="center" wrapText="1"/>
    </xf>
    <xf numFmtId="9" fontId="18" fillId="9" borderId="66" xfId="1" applyFont="1" applyFill="1" applyBorder="1" applyAlignment="1">
      <alignment horizontal="center" vertical="center" wrapText="1"/>
    </xf>
    <xf numFmtId="0" fontId="19" fillId="9" borderId="59" xfId="0" applyFont="1" applyFill="1" applyBorder="1" applyAlignment="1">
      <alignment horizontal="left" vertical="center" wrapText="1"/>
    </xf>
    <xf numFmtId="9" fontId="19" fillId="9" borderId="59" xfId="0" applyNumberFormat="1" applyFont="1" applyFill="1" applyBorder="1" applyAlignment="1">
      <alignment horizontal="center" vertical="center" wrapText="1"/>
    </xf>
    <xf numFmtId="0" fontId="18" fillId="9" borderId="59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9" fontId="19" fillId="9" borderId="58" xfId="1" applyFont="1" applyFill="1" applyBorder="1" applyAlignment="1" applyProtection="1">
      <alignment horizontal="center" vertical="center" wrapText="1"/>
      <protection locked="0"/>
    </xf>
    <xf numFmtId="0" fontId="18" fillId="9" borderId="59" xfId="0" applyFont="1" applyFill="1" applyBorder="1" applyAlignment="1" applyProtection="1">
      <alignment horizontal="center" vertical="center" wrapText="1"/>
      <protection locked="0"/>
    </xf>
    <xf numFmtId="0" fontId="18" fillId="9" borderId="7" xfId="0" applyFont="1" applyFill="1" applyBorder="1" applyAlignment="1" applyProtection="1">
      <alignment horizontal="center" vertical="center" wrapText="1"/>
      <protection locked="0"/>
    </xf>
    <xf numFmtId="0" fontId="18" fillId="10" borderId="63" xfId="0" applyFont="1" applyFill="1" applyBorder="1" applyAlignment="1">
      <alignment horizontal="center" vertical="center" wrapText="1"/>
    </xf>
    <xf numFmtId="0" fontId="18" fillId="10" borderId="67" xfId="0" applyFont="1" applyFill="1" applyBorder="1" applyAlignment="1">
      <alignment horizontal="center" vertical="center" wrapText="1"/>
    </xf>
    <xf numFmtId="9" fontId="18" fillId="10" borderId="70" xfId="1" applyFont="1" applyFill="1" applyBorder="1" applyAlignment="1">
      <alignment horizontal="center" vertical="center" wrapText="1"/>
    </xf>
    <xf numFmtId="0" fontId="18" fillId="10" borderId="67" xfId="0" applyFont="1" applyFill="1" applyBorder="1" applyAlignment="1">
      <alignment horizontal="left" vertical="center" wrapText="1"/>
    </xf>
    <xf numFmtId="0" fontId="18" fillId="10" borderId="71" xfId="0" applyFont="1" applyFill="1" applyBorder="1" applyAlignment="1">
      <alignment horizontal="center" vertical="center" wrapText="1"/>
    </xf>
    <xf numFmtId="9" fontId="19" fillId="10" borderId="63" xfId="1" applyFont="1" applyFill="1" applyBorder="1" applyAlignment="1" applyProtection="1">
      <alignment horizontal="center" vertical="center" wrapText="1"/>
      <protection locked="0"/>
    </xf>
    <xf numFmtId="0" fontId="18" fillId="10" borderId="67" xfId="0" applyFont="1" applyFill="1" applyBorder="1" applyAlignment="1" applyProtection="1">
      <alignment horizontal="center" vertical="center" wrapText="1"/>
      <protection locked="0"/>
    </xf>
    <xf numFmtId="0" fontId="18" fillId="10" borderId="71" xfId="0" applyFont="1" applyFill="1" applyBorder="1" applyAlignment="1" applyProtection="1">
      <alignment horizontal="center" vertical="center" wrapText="1"/>
      <protection locked="0"/>
    </xf>
    <xf numFmtId="9" fontId="18" fillId="8" borderId="64" xfId="1" applyFont="1" applyFill="1" applyBorder="1" applyAlignment="1">
      <alignment horizontal="center" vertical="center" wrapText="1"/>
    </xf>
    <xf numFmtId="0" fontId="19" fillId="8" borderId="56" xfId="0" applyFont="1" applyFill="1" applyBorder="1" applyAlignment="1">
      <alignment horizontal="left" vertical="center" wrapText="1"/>
    </xf>
    <xf numFmtId="9" fontId="20" fillId="8" borderId="56" xfId="0" applyNumberFormat="1" applyFont="1" applyFill="1" applyBorder="1" applyAlignment="1">
      <alignment horizontal="center" vertical="center" wrapText="1"/>
    </xf>
    <xf numFmtId="0" fontId="18" fillId="8" borderId="57" xfId="0" applyFont="1" applyFill="1" applyBorder="1" applyAlignment="1">
      <alignment horizontal="center" vertical="center" wrapText="1"/>
    </xf>
    <xf numFmtId="9" fontId="19" fillId="8" borderId="55" xfId="1" applyFont="1" applyFill="1" applyBorder="1" applyAlignment="1" applyProtection="1">
      <alignment horizontal="center" vertical="center" wrapText="1"/>
      <protection locked="0"/>
    </xf>
    <xf numFmtId="0" fontId="18" fillId="8" borderId="56" xfId="0" applyFont="1" applyFill="1" applyBorder="1" applyAlignment="1" applyProtection="1">
      <alignment horizontal="center" vertical="center" wrapText="1"/>
      <protection locked="0"/>
    </xf>
    <xf numFmtId="0" fontId="18" fillId="8" borderId="57" xfId="0" applyFont="1" applyFill="1" applyBorder="1" applyAlignment="1" applyProtection="1">
      <alignment horizontal="center" vertical="center" wrapText="1"/>
      <protection locked="0"/>
    </xf>
    <xf numFmtId="9" fontId="18" fillId="8" borderId="65" xfId="1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left" vertical="center" wrapText="1"/>
    </xf>
    <xf numFmtId="9" fontId="20" fillId="8" borderId="50" xfId="0" applyNumberFormat="1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9" fontId="19" fillId="8" borderId="51" xfId="1" applyFont="1" applyFill="1" applyBorder="1" applyAlignment="1" applyProtection="1">
      <alignment horizontal="center" vertical="center" wrapText="1"/>
      <protection locked="0"/>
    </xf>
    <xf numFmtId="0" fontId="18" fillId="8" borderId="50" xfId="0" applyFont="1" applyFill="1" applyBorder="1" applyAlignment="1" applyProtection="1">
      <alignment horizontal="center" vertical="center" wrapText="1"/>
      <protection locked="0"/>
    </xf>
    <xf numFmtId="0" fontId="18" fillId="8" borderId="6" xfId="0" applyFont="1" applyFill="1" applyBorder="1" applyAlignment="1" applyProtection="1">
      <alignment horizontal="center" vertical="center" wrapText="1"/>
      <protection locked="0"/>
    </xf>
    <xf numFmtId="9" fontId="18" fillId="8" borderId="66" xfId="0" applyNumberFormat="1" applyFont="1" applyFill="1" applyBorder="1" applyAlignment="1">
      <alignment horizontal="center" vertical="center" wrapText="1"/>
    </xf>
    <xf numFmtId="0" fontId="19" fillId="8" borderId="59" xfId="0" applyFont="1" applyFill="1" applyBorder="1" applyAlignment="1">
      <alignment horizontal="left" vertical="center" wrapText="1"/>
    </xf>
    <xf numFmtId="9" fontId="20" fillId="8" borderId="59" xfId="0" applyNumberFormat="1" applyFont="1" applyFill="1" applyBorder="1" applyAlignment="1">
      <alignment horizontal="center" vertical="center" wrapText="1"/>
    </xf>
    <xf numFmtId="0" fontId="18" fillId="8" borderId="59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9" fontId="19" fillId="8" borderId="58" xfId="1" applyFont="1" applyFill="1" applyBorder="1" applyAlignment="1" applyProtection="1">
      <alignment horizontal="center" vertical="center" wrapText="1"/>
      <protection locked="0"/>
    </xf>
    <xf numFmtId="0" fontId="18" fillId="8" borderId="59" xfId="0" applyFont="1" applyFill="1" applyBorder="1" applyAlignment="1" applyProtection="1">
      <alignment horizontal="center" vertical="center" wrapText="1"/>
      <protection locked="0"/>
    </xf>
    <xf numFmtId="0" fontId="18" fillId="8" borderId="7" xfId="0" applyFont="1" applyFill="1" applyBorder="1" applyAlignment="1" applyProtection="1">
      <alignment horizontal="center" vertical="center" wrapText="1"/>
      <protection locked="0"/>
    </xf>
    <xf numFmtId="9" fontId="18" fillId="5" borderId="64" xfId="0" applyNumberFormat="1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left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18" fillId="5" borderId="57" xfId="0" applyFont="1" applyFill="1" applyBorder="1" applyAlignment="1">
      <alignment horizontal="center" vertical="center" wrapText="1"/>
    </xf>
    <xf numFmtId="9" fontId="19" fillId="5" borderId="55" xfId="1" applyFont="1" applyFill="1" applyBorder="1" applyAlignment="1" applyProtection="1">
      <alignment horizontal="center" vertical="center" wrapText="1"/>
      <protection locked="0"/>
    </xf>
    <xf numFmtId="0" fontId="18" fillId="5" borderId="56" xfId="0" applyFont="1" applyFill="1" applyBorder="1" applyAlignment="1" applyProtection="1">
      <alignment horizontal="center" vertical="center" wrapText="1"/>
      <protection locked="0"/>
    </xf>
    <xf numFmtId="9" fontId="18" fillId="5" borderId="65" xfId="0" applyNumberFormat="1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left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9" fontId="19" fillId="5" borderId="51" xfId="1" applyFont="1" applyFill="1" applyBorder="1" applyAlignment="1" applyProtection="1">
      <alignment horizontal="center" vertical="center" wrapText="1"/>
      <protection locked="0"/>
    </xf>
    <xf numFmtId="0" fontId="18" fillId="5" borderId="50" xfId="0" applyFont="1" applyFill="1" applyBorder="1" applyAlignment="1" applyProtection="1">
      <alignment horizontal="center" vertical="center" wrapText="1"/>
      <protection locked="0"/>
    </xf>
    <xf numFmtId="9" fontId="18" fillId="5" borderId="50" xfId="0" applyNumberFormat="1" applyFont="1" applyFill="1" applyBorder="1" applyAlignment="1">
      <alignment horizontal="center" vertical="center" wrapText="1"/>
    </xf>
    <xf numFmtId="9" fontId="18" fillId="5" borderId="66" xfId="0" applyNumberFormat="1" applyFont="1" applyFill="1" applyBorder="1" applyAlignment="1">
      <alignment horizontal="center" vertical="center" wrapText="1"/>
    </xf>
    <xf numFmtId="0" fontId="18" fillId="5" borderId="59" xfId="0" applyFont="1" applyFill="1" applyBorder="1" applyAlignment="1">
      <alignment horizontal="left" vertical="center" wrapText="1"/>
    </xf>
    <xf numFmtId="9" fontId="18" fillId="5" borderId="59" xfId="0" applyNumberFormat="1" applyFont="1" applyFill="1" applyBorder="1" applyAlignment="1">
      <alignment horizontal="center" vertical="center" wrapText="1"/>
    </xf>
    <xf numFmtId="0" fontId="18" fillId="5" borderId="59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9" fontId="19" fillId="5" borderId="58" xfId="1" applyFont="1" applyFill="1" applyBorder="1" applyAlignment="1" applyProtection="1">
      <alignment horizontal="center" vertical="center" wrapText="1"/>
      <protection locked="0"/>
    </xf>
    <xf numFmtId="0" fontId="18" fillId="5" borderId="59" xfId="0" applyFont="1" applyFill="1" applyBorder="1" applyAlignment="1" applyProtection="1">
      <alignment horizontal="center" vertical="center" wrapText="1"/>
      <protection locked="0"/>
    </xf>
    <xf numFmtId="0" fontId="18" fillId="11" borderId="56" xfId="0" applyFont="1" applyFill="1" applyBorder="1" applyAlignment="1">
      <alignment horizontal="center" vertical="center" wrapText="1"/>
    </xf>
    <xf numFmtId="9" fontId="18" fillId="11" borderId="64" xfId="1" applyFont="1" applyFill="1" applyBorder="1" applyAlignment="1">
      <alignment horizontal="center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8" fillId="11" borderId="57" xfId="0" applyFont="1" applyFill="1" applyBorder="1" applyAlignment="1">
      <alignment horizontal="center" vertical="center" wrapText="1"/>
    </xf>
    <xf numFmtId="9" fontId="19" fillId="11" borderId="55" xfId="1" applyFont="1" applyFill="1" applyBorder="1" applyAlignment="1" applyProtection="1">
      <alignment horizontal="center" vertical="center" wrapText="1"/>
      <protection locked="0"/>
    </xf>
    <xf numFmtId="0" fontId="18" fillId="11" borderId="56" xfId="0" applyFont="1" applyFill="1" applyBorder="1" applyAlignment="1" applyProtection="1">
      <alignment horizontal="center" vertical="center" wrapText="1"/>
      <protection locked="0"/>
    </xf>
    <xf numFmtId="0" fontId="18" fillId="11" borderId="57" xfId="0" applyFont="1" applyFill="1" applyBorder="1" applyAlignment="1" applyProtection="1">
      <alignment horizontal="center" vertical="center" wrapText="1"/>
      <protection locked="0"/>
    </xf>
    <xf numFmtId="9" fontId="18" fillId="11" borderId="65" xfId="1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9" fontId="19" fillId="11" borderId="51" xfId="1" applyFont="1" applyFill="1" applyBorder="1" applyAlignment="1" applyProtection="1">
      <alignment horizontal="center" vertical="center" wrapText="1"/>
      <protection locked="0"/>
    </xf>
    <xf numFmtId="0" fontId="18" fillId="11" borderId="50" xfId="0" applyFont="1" applyFill="1" applyBorder="1" applyAlignment="1" applyProtection="1">
      <alignment horizontal="center" vertical="center" wrapText="1"/>
      <protection locked="0"/>
    </xf>
    <xf numFmtId="0" fontId="18" fillId="11" borderId="6" xfId="0" applyFont="1" applyFill="1" applyBorder="1" applyAlignment="1" applyProtection="1">
      <alignment horizontal="center" vertical="center" wrapText="1"/>
      <protection locked="0"/>
    </xf>
    <xf numFmtId="9" fontId="18" fillId="11" borderId="50" xfId="0" applyNumberFormat="1" applyFont="1" applyFill="1" applyBorder="1" applyAlignment="1">
      <alignment horizontal="center" vertical="center" wrapText="1"/>
    </xf>
    <xf numFmtId="9" fontId="18" fillId="11" borderId="66" xfId="1" applyFont="1" applyFill="1" applyBorder="1" applyAlignment="1">
      <alignment horizontal="center" vertical="center" wrapText="1"/>
    </xf>
    <xf numFmtId="0" fontId="18" fillId="11" borderId="59" xfId="0" applyFont="1" applyFill="1" applyBorder="1" applyAlignment="1">
      <alignment horizontal="left" vertical="center" wrapText="1"/>
    </xf>
    <xf numFmtId="0" fontId="18" fillId="11" borderId="59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9" fontId="19" fillId="11" borderId="58" xfId="1" applyFont="1" applyFill="1" applyBorder="1" applyAlignment="1" applyProtection="1">
      <alignment horizontal="center" vertical="center" wrapText="1"/>
      <protection locked="0"/>
    </xf>
    <xf numFmtId="0" fontId="18" fillId="11" borderId="59" xfId="0" applyFont="1" applyFill="1" applyBorder="1" applyAlignment="1" applyProtection="1">
      <alignment horizontal="center" vertical="center" wrapText="1"/>
      <protection locked="0"/>
    </xf>
    <xf numFmtId="0" fontId="18" fillId="11" borderId="7" xfId="0" applyFont="1" applyFill="1" applyBorder="1" applyAlignment="1" applyProtection="1">
      <alignment horizontal="center" vertical="center" wrapText="1"/>
      <protection locked="0"/>
    </xf>
    <xf numFmtId="9" fontId="18" fillId="12" borderId="64" xfId="1" applyFont="1" applyFill="1" applyBorder="1" applyAlignment="1">
      <alignment horizontal="center" vertical="center" wrapText="1"/>
    </xf>
    <xf numFmtId="0" fontId="19" fillId="12" borderId="56" xfId="0" applyFont="1" applyFill="1" applyBorder="1" applyAlignment="1">
      <alignment horizontal="left" vertical="center" wrapText="1"/>
    </xf>
    <xf numFmtId="9" fontId="19" fillId="12" borderId="56" xfId="0" applyNumberFormat="1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left" vertical="center" wrapText="1"/>
    </xf>
    <xf numFmtId="0" fontId="18" fillId="12" borderId="56" xfId="0" applyFont="1" applyFill="1" applyBorder="1" applyAlignment="1">
      <alignment horizontal="center" vertical="center" wrapText="1"/>
    </xf>
    <xf numFmtId="0" fontId="18" fillId="12" borderId="57" xfId="0" applyFont="1" applyFill="1" applyBorder="1" applyAlignment="1">
      <alignment horizontal="center" vertical="center" wrapText="1"/>
    </xf>
    <xf numFmtId="9" fontId="19" fillId="12" borderId="55" xfId="1" applyFont="1" applyFill="1" applyBorder="1" applyAlignment="1" applyProtection="1">
      <alignment horizontal="center" vertical="center" wrapText="1"/>
      <protection locked="0"/>
    </xf>
    <xf numFmtId="0" fontId="18" fillId="12" borderId="56" xfId="0" applyFont="1" applyFill="1" applyBorder="1" applyAlignment="1" applyProtection="1">
      <alignment horizontal="center" vertical="center" wrapText="1"/>
      <protection locked="0"/>
    </xf>
    <xf numFmtId="0" fontId="18" fillId="12" borderId="57" xfId="0" applyFont="1" applyFill="1" applyBorder="1" applyAlignment="1" applyProtection="1">
      <alignment horizontal="center" vertical="center" wrapText="1"/>
      <protection locked="0"/>
    </xf>
    <xf numFmtId="9" fontId="18" fillId="12" borderId="65" xfId="1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left" vertical="center" wrapText="1"/>
    </xf>
    <xf numFmtId="9" fontId="19" fillId="12" borderId="50" xfId="0" applyNumberFormat="1" applyFont="1" applyFill="1" applyBorder="1" applyAlignment="1">
      <alignment horizontal="center" vertical="center" wrapText="1"/>
    </xf>
    <xf numFmtId="0" fontId="18" fillId="12" borderId="50" xfId="0" applyFont="1" applyFill="1" applyBorder="1" applyAlignment="1">
      <alignment horizontal="left" vertical="center" wrapText="1"/>
    </xf>
    <xf numFmtId="0" fontId="18" fillId="12" borderId="50" xfId="0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horizontal="center" vertical="center" wrapText="1"/>
    </xf>
    <xf numFmtId="9" fontId="19" fillId="12" borderId="51" xfId="1" applyFont="1" applyFill="1" applyBorder="1" applyAlignment="1" applyProtection="1">
      <alignment horizontal="center" vertical="center" wrapText="1"/>
      <protection locked="0"/>
    </xf>
    <xf numFmtId="0" fontId="18" fillId="12" borderId="50" xfId="0" applyFont="1" applyFill="1" applyBorder="1" applyAlignment="1" applyProtection="1">
      <alignment horizontal="center" vertical="center" wrapText="1"/>
      <protection locked="0"/>
    </xf>
    <xf numFmtId="0" fontId="18" fillId="12" borderId="6" xfId="0" applyFont="1" applyFill="1" applyBorder="1" applyAlignment="1" applyProtection="1">
      <alignment horizontal="center" vertical="center" wrapText="1"/>
      <protection locked="0"/>
    </xf>
    <xf numFmtId="0" fontId="18" fillId="12" borderId="50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59" xfId="0" applyFont="1" applyFill="1" applyBorder="1" applyAlignment="1">
      <alignment horizontal="left" vertical="center" wrapText="1"/>
    </xf>
    <xf numFmtId="9" fontId="18" fillId="12" borderId="59" xfId="0" applyNumberFormat="1" applyFont="1" applyFill="1" applyBorder="1" applyAlignment="1">
      <alignment horizontal="center" vertical="center"/>
    </xf>
    <xf numFmtId="0" fontId="18" fillId="12" borderId="59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 wrapText="1"/>
    </xf>
    <xf numFmtId="9" fontId="19" fillId="12" borderId="58" xfId="1" applyFont="1" applyFill="1" applyBorder="1" applyAlignment="1" applyProtection="1">
      <alignment horizontal="center" vertical="center" wrapText="1"/>
      <protection locked="0"/>
    </xf>
    <xf numFmtId="0" fontId="18" fillId="12" borderId="7" xfId="0" applyFont="1" applyFill="1" applyBorder="1" applyAlignment="1">
      <alignment horizontal="center" vertical="center"/>
    </xf>
    <xf numFmtId="0" fontId="18" fillId="13" borderId="68" xfId="0" applyFont="1" applyFill="1" applyBorder="1" applyAlignment="1">
      <alignment horizontal="left" vertical="center" wrapText="1"/>
    </xf>
    <xf numFmtId="9" fontId="18" fillId="13" borderId="68" xfId="1" applyFont="1" applyFill="1" applyBorder="1" applyAlignment="1">
      <alignment horizontal="center" vertical="center"/>
    </xf>
    <xf numFmtId="0" fontId="18" fillId="13" borderId="68" xfId="0" applyFont="1" applyFill="1" applyBorder="1" applyAlignment="1">
      <alignment horizontal="center" vertical="center" wrapText="1"/>
    </xf>
    <xf numFmtId="0" fontId="18" fillId="13" borderId="68" xfId="0" applyFont="1" applyFill="1" applyBorder="1" applyAlignment="1">
      <alignment horizontal="center" vertical="center"/>
    </xf>
    <xf numFmtId="0" fontId="18" fillId="13" borderId="48" xfId="0" applyFont="1" applyFill="1" applyBorder="1" applyAlignment="1">
      <alignment horizontal="center" vertical="center" wrapText="1"/>
    </xf>
    <xf numFmtId="9" fontId="19" fillId="13" borderId="45" xfId="1" applyFont="1" applyFill="1" applyBorder="1" applyAlignment="1" applyProtection="1">
      <alignment horizontal="center" vertical="center" wrapText="1"/>
      <protection locked="0"/>
    </xf>
    <xf numFmtId="0" fontId="18" fillId="13" borderId="48" xfId="0" applyFont="1" applyFill="1" applyBorder="1" applyAlignment="1">
      <alignment horizontal="center" vertical="center"/>
    </xf>
    <xf numFmtId="0" fontId="18" fillId="13" borderId="50" xfId="0" applyFont="1" applyFill="1" applyBorder="1" applyAlignment="1">
      <alignment horizontal="left" vertical="center" wrapText="1"/>
    </xf>
    <xf numFmtId="9" fontId="18" fillId="13" borderId="50" xfId="1" applyFont="1" applyFill="1" applyBorder="1" applyAlignment="1">
      <alignment horizontal="center" vertical="center"/>
    </xf>
    <xf numFmtId="0" fontId="18" fillId="13" borderId="50" xfId="0" applyFont="1" applyFill="1" applyBorder="1" applyAlignment="1">
      <alignment horizontal="center" vertical="center" wrapText="1"/>
    </xf>
    <xf numFmtId="0" fontId="18" fillId="13" borderId="50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 wrapText="1"/>
    </xf>
    <xf numFmtId="9" fontId="19" fillId="13" borderId="51" xfId="1" applyFont="1" applyFill="1" applyBorder="1" applyAlignment="1" applyProtection="1">
      <alignment horizontal="center" vertical="center" wrapText="1"/>
      <protection locked="0"/>
    </xf>
    <xf numFmtId="0" fontId="18" fillId="13" borderId="6" xfId="0" applyFont="1" applyFill="1" applyBorder="1" applyAlignment="1">
      <alignment horizontal="center" vertical="center"/>
    </xf>
    <xf numFmtId="0" fontId="18" fillId="13" borderId="50" xfId="0" applyFont="1" applyFill="1" applyBorder="1" applyAlignment="1" applyProtection="1">
      <alignment horizontal="left" vertical="center" wrapText="1"/>
      <protection locked="0"/>
    </xf>
    <xf numFmtId="9" fontId="18" fillId="13" borderId="50" xfId="1" applyFont="1" applyFill="1" applyBorder="1" applyAlignment="1" applyProtection="1">
      <alignment horizontal="center" vertical="center" wrapText="1"/>
      <protection locked="0"/>
    </xf>
    <xf numFmtId="0" fontId="18" fillId="13" borderId="50" xfId="0" applyFont="1" applyFill="1" applyBorder="1" applyAlignment="1" applyProtection="1">
      <alignment horizontal="left" vertical="center"/>
      <protection locked="0"/>
    </xf>
    <xf numFmtId="0" fontId="18" fillId="13" borderId="50" xfId="0" applyFont="1" applyFill="1" applyBorder="1" applyAlignment="1" applyProtection="1">
      <alignment horizontal="center" vertical="center" wrapText="1"/>
      <protection locked="0"/>
    </xf>
    <xf numFmtId="9" fontId="18" fillId="13" borderId="50" xfId="1" applyFont="1" applyFill="1" applyBorder="1" applyAlignment="1" applyProtection="1">
      <alignment horizontal="center" vertical="center"/>
      <protection locked="0"/>
    </xf>
    <xf numFmtId="0" fontId="18" fillId="13" borderId="50" xfId="0" applyFont="1" applyFill="1" applyBorder="1" applyAlignment="1" applyProtection="1">
      <alignment horizontal="center" vertical="center"/>
      <protection locked="0"/>
    </xf>
    <xf numFmtId="0" fontId="18" fillId="13" borderId="50" xfId="0" applyFont="1" applyFill="1" applyBorder="1" applyAlignment="1">
      <alignment horizontal="left" vertical="center"/>
    </xf>
    <xf numFmtId="0" fontId="18" fillId="13" borderId="59" xfId="0" applyFont="1" applyFill="1" applyBorder="1" applyAlignment="1">
      <alignment horizontal="left" vertical="center" wrapText="1"/>
    </xf>
    <xf numFmtId="0" fontId="18" fillId="13" borderId="59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wrapText="1"/>
    </xf>
    <xf numFmtId="9" fontId="19" fillId="13" borderId="58" xfId="1" applyFont="1" applyFill="1" applyBorder="1" applyAlignment="1" applyProtection="1">
      <alignment horizontal="center" vertical="center" wrapText="1"/>
      <protection locked="0"/>
    </xf>
    <xf numFmtId="0" fontId="18" fillId="13" borderId="7" xfId="0" applyFont="1" applyFill="1" applyBorder="1" applyAlignment="1">
      <alignment horizontal="center" vertical="center"/>
    </xf>
    <xf numFmtId="0" fontId="18" fillId="15" borderId="55" xfId="0" applyFont="1" applyFill="1" applyBorder="1" applyAlignment="1">
      <alignment horizontal="center" vertical="center" wrapText="1"/>
    </xf>
    <xf numFmtId="1" fontId="18" fillId="15" borderId="56" xfId="0" applyNumberFormat="1" applyFont="1" applyFill="1" applyBorder="1" applyAlignment="1">
      <alignment horizontal="center" vertical="center" wrapText="1"/>
    </xf>
    <xf numFmtId="1" fontId="18" fillId="15" borderId="57" xfId="0" applyNumberFormat="1" applyFont="1" applyFill="1" applyBorder="1" applyAlignment="1">
      <alignment horizontal="center" vertical="center" wrapText="1"/>
    </xf>
    <xf numFmtId="1" fontId="18" fillId="15" borderId="50" xfId="0" applyNumberFormat="1" applyFont="1" applyFill="1" applyBorder="1" applyAlignment="1">
      <alignment horizontal="center" vertical="center" wrapText="1"/>
    </xf>
    <xf numFmtId="1" fontId="18" fillId="15" borderId="6" xfId="0" applyNumberFormat="1" applyFont="1" applyFill="1" applyBorder="1" applyAlignment="1">
      <alignment horizontal="center" vertical="center" wrapText="1"/>
    </xf>
    <xf numFmtId="0" fontId="18" fillId="15" borderId="51" xfId="0" applyFont="1" applyFill="1" applyBorder="1" applyAlignment="1">
      <alignment horizontal="center" vertical="center" wrapText="1"/>
    </xf>
    <xf numFmtId="0" fontId="18" fillId="15" borderId="58" xfId="0" applyFont="1" applyFill="1" applyBorder="1" applyAlignment="1">
      <alignment horizontal="center" vertical="center" wrapText="1"/>
    </xf>
    <xf numFmtId="1" fontId="18" fillId="15" borderId="59" xfId="0" applyNumberFormat="1" applyFont="1" applyFill="1" applyBorder="1" applyAlignment="1">
      <alignment horizontal="center" vertical="center" wrapText="1"/>
    </xf>
    <xf numFmtId="1" fontId="18" fillId="15" borderId="7" xfId="0" applyNumberFormat="1" applyFont="1" applyFill="1" applyBorder="1" applyAlignment="1">
      <alignment horizontal="center" vertical="center" wrapText="1"/>
    </xf>
    <xf numFmtId="1" fontId="18" fillId="0" borderId="50" xfId="0" applyNumberFormat="1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1" fontId="18" fillId="0" borderId="56" xfId="0" applyNumberFormat="1" applyFont="1" applyBorder="1" applyAlignment="1">
      <alignment horizontal="center" vertical="center" wrapText="1"/>
    </xf>
    <xf numFmtId="1" fontId="18" fillId="0" borderId="57" xfId="0" applyNumberFormat="1" applyFont="1" applyBorder="1" applyAlignment="1">
      <alignment horizontal="center" vertical="center" wrapText="1"/>
    </xf>
    <xf numFmtId="1" fontId="18" fillId="0" borderId="6" xfId="0" applyNumberFormat="1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1" fontId="18" fillId="0" borderId="59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" fontId="18" fillId="10" borderId="67" xfId="0" applyNumberFormat="1" applyFont="1" applyFill="1" applyBorder="1" applyAlignment="1">
      <alignment horizontal="center" vertical="center" wrapText="1"/>
    </xf>
    <xf numFmtId="2" fontId="18" fillId="10" borderId="67" xfId="0" applyNumberFormat="1" applyFont="1" applyFill="1" applyBorder="1" applyAlignment="1">
      <alignment horizontal="center" vertical="center" wrapText="1"/>
    </xf>
    <xf numFmtId="1" fontId="18" fillId="16" borderId="67" xfId="0" applyNumberFormat="1" applyFont="1" applyFill="1" applyBorder="1" applyAlignment="1">
      <alignment horizontal="center" vertical="center" wrapText="1"/>
    </xf>
    <xf numFmtId="2" fontId="18" fillId="16" borderId="67" xfId="0" applyNumberFormat="1" applyFont="1" applyFill="1" applyBorder="1" applyAlignment="1">
      <alignment horizontal="center" vertical="center" wrapText="1"/>
    </xf>
    <xf numFmtId="1" fontId="18" fillId="16" borderId="71" xfId="0" applyNumberFormat="1" applyFont="1" applyFill="1" applyBorder="1" applyAlignment="1">
      <alignment horizontal="center" vertical="center" wrapText="1"/>
    </xf>
    <xf numFmtId="0" fontId="18" fillId="14" borderId="55" xfId="0" applyFont="1" applyFill="1" applyBorder="1" applyAlignment="1">
      <alignment horizontal="center" vertical="center" wrapText="1"/>
    </xf>
    <xf numFmtId="1" fontId="18" fillId="14" borderId="56" xfId="0" applyNumberFormat="1" applyFont="1" applyFill="1" applyBorder="1" applyAlignment="1">
      <alignment horizontal="center" vertical="center" wrapText="1"/>
    </xf>
    <xf numFmtId="1" fontId="18" fillId="14" borderId="50" xfId="0" applyNumberFormat="1" applyFont="1" applyFill="1" applyBorder="1" applyAlignment="1">
      <alignment horizontal="center" vertical="center" wrapText="1"/>
    </xf>
    <xf numFmtId="0" fontId="18" fillId="14" borderId="51" xfId="0" applyFont="1" applyFill="1" applyBorder="1" applyAlignment="1">
      <alignment horizontal="center" vertical="center" wrapText="1"/>
    </xf>
    <xf numFmtId="1" fontId="18" fillId="17" borderId="57" xfId="0" applyNumberFormat="1" applyFont="1" applyFill="1" applyBorder="1" applyAlignment="1">
      <alignment horizontal="center" vertical="center" wrapText="1"/>
    </xf>
    <xf numFmtId="1" fontId="18" fillId="17" borderId="50" xfId="0" applyNumberFormat="1" applyFont="1" applyFill="1" applyBorder="1" applyAlignment="1">
      <alignment horizontal="center" vertical="center" wrapText="1"/>
    </xf>
    <xf numFmtId="1" fontId="18" fillId="17" borderId="6" xfId="0" applyNumberFormat="1" applyFont="1" applyFill="1" applyBorder="1" applyAlignment="1">
      <alignment horizontal="center" vertical="center" wrapText="1"/>
    </xf>
    <xf numFmtId="1" fontId="18" fillId="17" borderId="59" xfId="0" applyNumberFormat="1" applyFont="1" applyFill="1" applyBorder="1" applyAlignment="1">
      <alignment horizontal="center" vertical="center" wrapText="1"/>
    </xf>
    <xf numFmtId="1" fontId="18" fillId="17" borderId="7" xfId="0" applyNumberFormat="1" applyFont="1" applyFill="1" applyBorder="1" applyAlignment="1">
      <alignment horizontal="center" vertical="center" wrapText="1"/>
    </xf>
    <xf numFmtId="2" fontId="18" fillId="0" borderId="56" xfId="0" applyNumberFormat="1" applyFont="1" applyBorder="1" applyAlignment="1">
      <alignment horizontal="center" vertical="center" wrapText="1"/>
    </xf>
    <xf numFmtId="1" fontId="18" fillId="0" borderId="58" xfId="0" applyNumberFormat="1" applyFont="1" applyBorder="1" applyAlignment="1">
      <alignment horizontal="center" vertical="center" wrapText="1"/>
    </xf>
    <xf numFmtId="2" fontId="18" fillId="0" borderId="50" xfId="0" applyNumberFormat="1" applyFont="1" applyBorder="1" applyAlignment="1">
      <alignment horizontal="center" vertical="center" wrapText="1"/>
    </xf>
    <xf numFmtId="1" fontId="18" fillId="18" borderId="57" xfId="0" applyNumberFormat="1" applyFont="1" applyFill="1" applyBorder="1" applyAlignment="1">
      <alignment horizontal="center" vertical="center" wrapText="1"/>
    </xf>
    <xf numFmtId="1" fontId="18" fillId="18" borderId="6" xfId="0" applyNumberFormat="1" applyFont="1" applyFill="1" applyBorder="1" applyAlignment="1">
      <alignment horizontal="center" vertical="center" wrapText="1"/>
    </xf>
    <xf numFmtId="1" fontId="18" fillId="18" borderId="7" xfId="0" applyNumberFormat="1" applyFont="1" applyFill="1" applyBorder="1" applyAlignment="1">
      <alignment horizontal="center" vertical="center" wrapText="1"/>
    </xf>
    <xf numFmtId="1" fontId="18" fillId="18" borderId="50" xfId="0" applyNumberFormat="1" applyFont="1" applyFill="1" applyBorder="1" applyAlignment="1">
      <alignment horizontal="center" vertical="center" wrapText="1"/>
    </xf>
    <xf numFmtId="1" fontId="18" fillId="18" borderId="59" xfId="0" applyNumberFormat="1" applyFont="1" applyFill="1" applyBorder="1" applyAlignment="1">
      <alignment horizontal="center" vertical="center" wrapText="1"/>
    </xf>
    <xf numFmtId="1" fontId="18" fillId="19" borderId="58" xfId="0" applyNumberFormat="1" applyFont="1" applyFill="1" applyBorder="1" applyAlignment="1">
      <alignment horizontal="center" vertical="center" wrapText="1"/>
    </xf>
    <xf numFmtId="1" fontId="18" fillId="19" borderId="59" xfId="0" applyNumberFormat="1" applyFont="1" applyFill="1" applyBorder="1" applyAlignment="1">
      <alignment horizontal="center" vertical="center" wrapText="1"/>
    </xf>
    <xf numFmtId="1" fontId="18" fillId="19" borderId="7" xfId="0" applyNumberFormat="1" applyFont="1" applyFill="1" applyBorder="1" applyAlignment="1">
      <alignment horizontal="center" vertical="center" wrapText="1"/>
    </xf>
    <xf numFmtId="1" fontId="18" fillId="19" borderId="6" xfId="0" applyNumberFormat="1" applyFont="1" applyFill="1" applyBorder="1" applyAlignment="1">
      <alignment horizontal="center" vertical="center" wrapText="1"/>
    </xf>
    <xf numFmtId="1" fontId="18" fillId="19" borderId="51" xfId="0" applyNumberFormat="1" applyFont="1" applyFill="1" applyBorder="1" applyAlignment="1">
      <alignment horizontal="center" vertical="center" wrapText="1"/>
    </xf>
    <xf numFmtId="1" fontId="18" fillId="19" borderId="50" xfId="0" applyNumberFormat="1" applyFont="1" applyFill="1" applyBorder="1" applyAlignment="1">
      <alignment horizontal="center" vertical="center" wrapText="1"/>
    </xf>
    <xf numFmtId="1" fontId="18" fillId="19" borderId="55" xfId="0" applyNumberFormat="1" applyFont="1" applyFill="1" applyBorder="1" applyAlignment="1">
      <alignment horizontal="center" vertical="center" wrapText="1"/>
    </xf>
    <xf numFmtId="1" fontId="18" fillId="19" borderId="56" xfId="0" applyNumberFormat="1" applyFont="1" applyFill="1" applyBorder="1" applyAlignment="1">
      <alignment horizontal="center" vertical="center" wrapText="1"/>
    </xf>
    <xf numFmtId="1" fontId="18" fillId="19" borderId="57" xfId="0" applyNumberFormat="1" applyFont="1" applyFill="1" applyBorder="1" applyAlignment="1">
      <alignment horizontal="center" vertical="center" wrapText="1"/>
    </xf>
    <xf numFmtId="1" fontId="18" fillId="0" borderId="51" xfId="0" applyNumberFormat="1" applyFont="1" applyBorder="1" applyAlignment="1">
      <alignment horizontal="center" vertical="center" wrapText="1"/>
    </xf>
    <xf numFmtId="2" fontId="18" fillId="20" borderId="55" xfId="0" applyNumberFormat="1" applyFont="1" applyFill="1" applyBorder="1" applyAlignment="1">
      <alignment horizontal="center" vertical="center" wrapText="1"/>
    </xf>
    <xf numFmtId="2" fontId="18" fillId="20" borderId="56" xfId="0" applyNumberFormat="1" applyFont="1" applyFill="1" applyBorder="1" applyAlignment="1">
      <alignment horizontal="center" vertical="center" wrapText="1"/>
    </xf>
    <xf numFmtId="2" fontId="18" fillId="20" borderId="57" xfId="0" applyNumberFormat="1" applyFont="1" applyFill="1" applyBorder="1" applyAlignment="1">
      <alignment horizontal="center" vertical="center" wrapText="1"/>
    </xf>
    <xf numFmtId="2" fontId="18" fillId="20" borderId="51" xfId="0" applyNumberFormat="1" applyFont="1" applyFill="1" applyBorder="1" applyAlignment="1">
      <alignment horizontal="center" vertical="center" wrapText="1"/>
    </xf>
    <xf numFmtId="2" fontId="18" fillId="20" borderId="50" xfId="0" applyNumberFormat="1" applyFont="1" applyFill="1" applyBorder="1" applyAlignment="1">
      <alignment horizontal="center" vertical="center" wrapText="1"/>
    </xf>
    <xf numFmtId="2" fontId="18" fillId="20" borderId="6" xfId="0" applyNumberFormat="1" applyFont="1" applyFill="1" applyBorder="1" applyAlignment="1">
      <alignment horizontal="center" vertical="center" wrapText="1"/>
    </xf>
    <xf numFmtId="2" fontId="18" fillId="0" borderId="51" xfId="0" applyNumberFormat="1" applyFont="1" applyBorder="1" applyAlignment="1">
      <alignment horizontal="center" vertical="center" wrapText="1"/>
    </xf>
    <xf numFmtId="2" fontId="18" fillId="20" borderId="58" xfId="0" applyNumberFormat="1" applyFont="1" applyFill="1" applyBorder="1" applyAlignment="1">
      <alignment horizontal="center" vertical="center" wrapText="1"/>
    </xf>
    <xf numFmtId="2" fontId="18" fillId="20" borderId="59" xfId="0" applyNumberFormat="1" applyFont="1" applyFill="1" applyBorder="1" applyAlignment="1">
      <alignment horizontal="center" vertical="center" wrapText="1"/>
    </xf>
    <xf numFmtId="2" fontId="18" fillId="20" borderId="7" xfId="0" applyNumberFormat="1" applyFont="1" applyFill="1" applyBorder="1" applyAlignment="1">
      <alignment horizontal="center" vertical="center" wrapText="1"/>
    </xf>
    <xf numFmtId="1" fontId="18" fillId="0" borderId="55" xfId="0" applyNumberFormat="1" applyFont="1" applyBorder="1" applyAlignment="1">
      <alignment horizontal="center" vertical="center" wrapText="1"/>
    </xf>
    <xf numFmtId="1" fontId="18" fillId="4" borderId="6" xfId="0" applyNumberFormat="1" applyFont="1" applyFill="1" applyBorder="1" applyAlignment="1">
      <alignment horizontal="center" vertical="center" wrapText="1"/>
    </xf>
    <xf numFmtId="2" fontId="18" fillId="0" borderId="55" xfId="0" applyNumberFormat="1" applyFont="1" applyBorder="1" applyAlignment="1">
      <alignment horizontal="center" vertical="center" wrapText="1"/>
    </xf>
    <xf numFmtId="2" fontId="18" fillId="0" borderId="57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58" xfId="0" applyNumberFormat="1" applyFont="1" applyBorder="1" applyAlignment="1">
      <alignment horizontal="center" vertical="center" wrapText="1"/>
    </xf>
    <xf numFmtId="2" fontId="18" fillId="0" borderId="59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164" fontId="18" fillId="0" borderId="51" xfId="0" applyNumberFormat="1" applyFont="1" applyBorder="1" applyAlignment="1">
      <alignment horizontal="center" vertical="center" wrapText="1"/>
    </xf>
    <xf numFmtId="2" fontId="18" fillId="21" borderId="6" xfId="0" applyNumberFormat="1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2" fontId="18" fillId="0" borderId="50" xfId="0" applyNumberFormat="1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2" fontId="18" fillId="0" borderId="59" xfId="0" applyNumberFormat="1" applyFont="1" applyBorder="1" applyAlignment="1">
      <alignment horizontal="center" vertical="center"/>
    </xf>
    <xf numFmtId="1" fontId="18" fillId="22" borderId="57" xfId="0" applyNumberFormat="1" applyFont="1" applyFill="1" applyBorder="1" applyAlignment="1">
      <alignment horizontal="center" vertical="center" wrapText="1"/>
    </xf>
    <xf numFmtId="1" fontId="18" fillId="22" borderId="6" xfId="0" applyNumberFormat="1" applyFont="1" applyFill="1" applyBorder="1" applyAlignment="1">
      <alignment horizontal="center" vertical="center" wrapText="1"/>
    </xf>
    <xf numFmtId="1" fontId="18" fillId="22" borderId="50" xfId="0" applyNumberFormat="1" applyFont="1" applyFill="1" applyBorder="1" applyAlignment="1">
      <alignment horizontal="center" vertical="center" wrapText="1"/>
    </xf>
    <xf numFmtId="0" fontId="18" fillId="22" borderId="50" xfId="0" applyFont="1" applyFill="1" applyBorder="1" applyAlignment="1">
      <alignment horizontal="center" vertical="center"/>
    </xf>
    <xf numFmtId="1" fontId="18" fillId="22" borderId="6" xfId="0" applyNumberFormat="1" applyFont="1" applyFill="1" applyBorder="1" applyAlignment="1">
      <alignment horizontal="center" vertical="center"/>
    </xf>
    <xf numFmtId="0" fontId="18" fillId="22" borderId="59" xfId="0" applyFont="1" applyFill="1" applyBorder="1" applyAlignment="1">
      <alignment horizontal="center" vertical="center"/>
    </xf>
    <xf numFmtId="1" fontId="18" fillId="22" borderId="7" xfId="0" applyNumberFormat="1" applyFont="1" applyFill="1" applyBorder="1" applyAlignment="1">
      <alignment horizontal="center" vertical="center"/>
    </xf>
    <xf numFmtId="0" fontId="18" fillId="22" borderId="58" xfId="0" applyFont="1" applyFill="1" applyBorder="1" applyAlignment="1">
      <alignment horizontal="center" vertical="center"/>
    </xf>
    <xf numFmtId="2" fontId="18" fillId="22" borderId="59" xfId="0" applyNumberFormat="1" applyFont="1" applyFill="1" applyBorder="1" applyAlignment="1">
      <alignment horizontal="center" vertical="center"/>
    </xf>
    <xf numFmtId="0" fontId="18" fillId="23" borderId="58" xfId="0" applyFont="1" applyFill="1" applyBorder="1" applyAlignment="1">
      <alignment horizontal="center" vertical="center"/>
    </xf>
    <xf numFmtId="0" fontId="18" fillId="23" borderId="59" xfId="0" applyFont="1" applyFill="1" applyBorder="1" applyAlignment="1">
      <alignment horizontal="center" vertical="center"/>
    </xf>
    <xf numFmtId="0" fontId="18" fillId="23" borderId="7" xfId="0" applyFont="1" applyFill="1" applyBorder="1" applyAlignment="1">
      <alignment horizontal="center" vertical="center"/>
    </xf>
    <xf numFmtId="1" fontId="18" fillId="23" borderId="50" xfId="0" applyNumberFormat="1" applyFont="1" applyFill="1" applyBorder="1" applyAlignment="1">
      <alignment horizontal="center" vertical="center" wrapText="1"/>
    </xf>
    <xf numFmtId="0" fontId="18" fillId="23" borderId="50" xfId="0" applyFont="1" applyFill="1" applyBorder="1" applyAlignment="1">
      <alignment horizontal="center" vertical="center"/>
    </xf>
    <xf numFmtId="1" fontId="18" fillId="23" borderId="57" xfId="0" applyNumberFormat="1" applyFont="1" applyFill="1" applyBorder="1" applyAlignment="1">
      <alignment horizontal="center" vertical="center" wrapText="1"/>
    </xf>
    <xf numFmtId="1" fontId="18" fillId="23" borderId="6" xfId="0" applyNumberFormat="1" applyFont="1" applyFill="1" applyBorder="1" applyAlignment="1">
      <alignment horizontal="center" vertical="center" wrapText="1"/>
    </xf>
    <xf numFmtId="0" fontId="18" fillId="23" borderId="6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2" fontId="18" fillId="0" borderId="56" xfId="0" applyNumberFormat="1" applyFont="1" applyBorder="1" applyAlignment="1">
      <alignment horizontal="center" vertical="center"/>
    </xf>
    <xf numFmtId="0" fontId="18" fillId="24" borderId="56" xfId="0" applyFont="1" applyFill="1" applyBorder="1" applyAlignment="1">
      <alignment horizontal="center" vertical="center"/>
    </xf>
    <xf numFmtId="0" fontId="18" fillId="24" borderId="50" xfId="0" applyFont="1" applyFill="1" applyBorder="1" applyAlignment="1">
      <alignment horizontal="center" vertical="center"/>
    </xf>
    <xf numFmtId="1" fontId="18" fillId="24" borderId="57" xfId="0" applyNumberFormat="1" applyFont="1" applyFill="1" applyBorder="1" applyAlignment="1">
      <alignment horizontal="center" vertical="center"/>
    </xf>
    <xf numFmtId="1" fontId="18" fillId="24" borderId="6" xfId="0" applyNumberFormat="1" applyFont="1" applyFill="1" applyBorder="1" applyAlignment="1">
      <alignment horizontal="center" vertical="center"/>
    </xf>
    <xf numFmtId="2" fontId="18" fillId="24" borderId="50" xfId="0" applyNumberFormat="1" applyFont="1" applyFill="1" applyBorder="1" applyAlignment="1">
      <alignment horizontal="center" vertical="center"/>
    </xf>
    <xf numFmtId="0" fontId="18" fillId="24" borderId="59" xfId="0" applyFont="1" applyFill="1" applyBorder="1" applyAlignment="1">
      <alignment horizontal="center" vertical="center"/>
    </xf>
    <xf numFmtId="1" fontId="18" fillId="24" borderId="7" xfId="0" applyNumberFormat="1" applyFont="1" applyFill="1" applyBorder="1" applyAlignment="1">
      <alignment horizontal="center" vertical="center"/>
    </xf>
    <xf numFmtId="0" fontId="18" fillId="25" borderId="57" xfId="0" applyFont="1" applyFill="1" applyBorder="1" applyAlignment="1">
      <alignment horizontal="center" vertical="center"/>
    </xf>
    <xf numFmtId="0" fontId="18" fillId="25" borderId="6" xfId="0" applyFont="1" applyFill="1" applyBorder="1" applyAlignment="1">
      <alignment horizontal="center" vertical="center"/>
    </xf>
    <xf numFmtId="0" fontId="18" fillId="25" borderId="7" xfId="0" applyFont="1" applyFill="1" applyBorder="1" applyAlignment="1">
      <alignment horizontal="center" vertical="center"/>
    </xf>
    <xf numFmtId="0" fontId="18" fillId="25" borderId="50" xfId="0" applyFont="1" applyFill="1" applyBorder="1" applyAlignment="1">
      <alignment horizontal="center" vertical="center"/>
    </xf>
    <xf numFmtId="0" fontId="18" fillId="25" borderId="59" xfId="0" applyFont="1" applyFill="1" applyBorder="1" applyAlignment="1">
      <alignment horizontal="center" vertical="center"/>
    </xf>
    <xf numFmtId="0" fontId="18" fillId="25" borderId="56" xfId="0" applyFont="1" applyFill="1" applyBorder="1" applyAlignment="1">
      <alignment horizontal="center" vertical="center"/>
    </xf>
    <xf numFmtId="2" fontId="18" fillId="25" borderId="50" xfId="1" applyNumberFormat="1" applyFont="1" applyFill="1" applyBorder="1" applyAlignment="1">
      <alignment horizontal="center" vertical="center"/>
    </xf>
    <xf numFmtId="0" fontId="17" fillId="26" borderId="59" xfId="0" applyFont="1" applyFill="1" applyBorder="1" applyAlignment="1">
      <alignment horizontal="center" vertical="center" textRotation="90" wrapText="1"/>
    </xf>
    <xf numFmtId="2" fontId="17" fillId="26" borderId="59" xfId="0" applyNumberFormat="1" applyFont="1" applyFill="1" applyBorder="1" applyAlignment="1">
      <alignment horizontal="center" vertical="center" textRotation="90" wrapText="1"/>
    </xf>
    <xf numFmtId="1" fontId="17" fillId="26" borderId="59" xfId="0" applyNumberFormat="1" applyFont="1" applyFill="1" applyBorder="1" applyAlignment="1">
      <alignment horizontal="center" vertical="center" textRotation="90" wrapText="1"/>
    </xf>
    <xf numFmtId="0" fontId="18" fillId="12" borderId="65" xfId="0" applyFont="1" applyFill="1" applyBorder="1" applyAlignment="1">
      <alignment horizontal="center" vertical="center" wrapText="1"/>
    </xf>
    <xf numFmtId="0" fontId="18" fillId="12" borderId="66" xfId="0" applyFont="1" applyFill="1" applyBorder="1" applyAlignment="1">
      <alignment horizontal="center" vertical="center" wrapText="1"/>
    </xf>
    <xf numFmtId="0" fontId="18" fillId="13" borderId="69" xfId="0" applyFont="1" applyFill="1" applyBorder="1" applyAlignment="1">
      <alignment horizontal="center" vertical="center" wrapText="1"/>
    </xf>
    <xf numFmtId="0" fontId="18" fillId="13" borderId="65" xfId="0" applyFont="1" applyFill="1" applyBorder="1" applyAlignment="1">
      <alignment horizontal="center" vertical="center" wrapText="1"/>
    </xf>
    <xf numFmtId="0" fontId="18" fillId="13" borderId="66" xfId="0" applyFont="1" applyFill="1" applyBorder="1" applyAlignment="1">
      <alignment horizontal="center" vertical="center" wrapText="1"/>
    </xf>
    <xf numFmtId="14" fontId="18" fillId="9" borderId="50" xfId="0" applyNumberFormat="1" applyFont="1" applyFill="1" applyBorder="1" applyAlignment="1">
      <alignment horizontal="center" vertical="center" wrapText="1"/>
    </xf>
    <xf numFmtId="14" fontId="18" fillId="10" borderId="67" xfId="0" applyNumberFormat="1" applyFont="1" applyFill="1" applyBorder="1" applyAlignment="1">
      <alignment horizontal="center" vertical="center" wrapText="1"/>
    </xf>
    <xf numFmtId="14" fontId="18" fillId="8" borderId="50" xfId="0" applyNumberFormat="1" applyFont="1" applyFill="1" applyBorder="1" applyAlignment="1">
      <alignment horizontal="center" vertical="center" wrapText="1"/>
    </xf>
    <xf numFmtId="14" fontId="18" fillId="5" borderId="50" xfId="0" applyNumberFormat="1" applyFont="1" applyFill="1" applyBorder="1" applyAlignment="1">
      <alignment horizontal="center" vertical="center" wrapText="1"/>
    </xf>
    <xf numFmtId="14" fontId="18" fillId="11" borderId="50" xfId="0" applyNumberFormat="1" applyFont="1" applyFill="1" applyBorder="1" applyAlignment="1">
      <alignment horizontal="center" vertical="center" wrapText="1"/>
    </xf>
    <xf numFmtId="14" fontId="18" fillId="11" borderId="59" xfId="0" applyNumberFormat="1" applyFont="1" applyFill="1" applyBorder="1" applyAlignment="1">
      <alignment horizontal="center" vertical="center" wrapText="1"/>
    </xf>
    <xf numFmtId="14" fontId="18" fillId="12" borderId="50" xfId="0" applyNumberFormat="1" applyFont="1" applyFill="1" applyBorder="1" applyAlignment="1">
      <alignment horizontal="center" vertical="center" wrapText="1"/>
    </xf>
    <xf numFmtId="14" fontId="18" fillId="13" borderId="68" xfId="0" applyNumberFormat="1" applyFont="1" applyFill="1" applyBorder="1" applyAlignment="1">
      <alignment horizontal="center" vertical="center"/>
    </xf>
    <xf numFmtId="14" fontId="18" fillId="13" borderId="59" xfId="0" applyNumberFormat="1" applyFont="1" applyFill="1" applyBorder="1" applyAlignment="1">
      <alignment horizontal="center" vertical="center"/>
    </xf>
    <xf numFmtId="14" fontId="18" fillId="12" borderId="59" xfId="0" applyNumberFormat="1" applyFont="1" applyFill="1" applyBorder="1" applyAlignment="1">
      <alignment horizontal="center" vertical="center" wrapText="1"/>
    </xf>
    <xf numFmtId="14" fontId="18" fillId="11" borderId="60" xfId="0" applyNumberFormat="1" applyFont="1" applyFill="1" applyBorder="1" applyAlignment="1">
      <alignment horizontal="center" vertical="center" wrapText="1"/>
    </xf>
    <xf numFmtId="14" fontId="18" fillId="12" borderId="68" xfId="0" applyNumberFormat="1" applyFont="1" applyFill="1" applyBorder="1" applyAlignment="1">
      <alignment horizontal="center" vertical="center" wrapText="1"/>
    </xf>
    <xf numFmtId="14" fontId="18" fillId="11" borderId="72" xfId="0" applyNumberFormat="1" applyFont="1" applyFill="1" applyBorder="1" applyAlignment="1">
      <alignment horizontal="center" vertical="center" wrapText="1"/>
    </xf>
    <xf numFmtId="14" fontId="18" fillId="5" borderId="60" xfId="0" applyNumberFormat="1" applyFont="1" applyFill="1" applyBorder="1" applyAlignment="1">
      <alignment horizontal="center" vertical="center" wrapText="1"/>
    </xf>
    <xf numFmtId="14" fontId="18" fillId="5" borderId="68" xfId="0" applyNumberFormat="1" applyFont="1" applyFill="1" applyBorder="1" applyAlignment="1">
      <alignment horizontal="center" vertical="center" wrapText="1"/>
    </xf>
    <xf numFmtId="14" fontId="18" fillId="5" borderId="72" xfId="0" applyNumberFormat="1" applyFont="1" applyFill="1" applyBorder="1" applyAlignment="1">
      <alignment horizontal="center" vertical="center" wrapText="1"/>
    </xf>
    <xf numFmtId="14" fontId="18" fillId="8" borderId="60" xfId="0" applyNumberFormat="1" applyFont="1" applyFill="1" applyBorder="1" applyAlignment="1">
      <alignment horizontal="center" vertical="center" wrapText="1"/>
    </xf>
    <xf numFmtId="14" fontId="18" fillId="8" borderId="68" xfId="0" applyNumberFormat="1" applyFont="1" applyFill="1" applyBorder="1" applyAlignment="1">
      <alignment horizontal="center" vertical="center" wrapText="1"/>
    </xf>
    <xf numFmtId="14" fontId="18" fillId="9" borderId="68" xfId="0" applyNumberFormat="1" applyFont="1" applyFill="1" applyBorder="1" applyAlignment="1">
      <alignment horizontal="center" vertical="center" wrapText="1"/>
    </xf>
    <xf numFmtId="165" fontId="18" fillId="15" borderId="50" xfId="0" applyNumberFormat="1" applyFont="1" applyFill="1" applyBorder="1" applyAlignment="1">
      <alignment horizontal="center" vertical="center" wrapText="1"/>
    </xf>
    <xf numFmtId="165" fontId="18" fillId="0" borderId="50" xfId="0" applyNumberFormat="1" applyFont="1" applyBorder="1" applyAlignment="1">
      <alignment horizontal="center" vertical="center" wrapText="1"/>
    </xf>
    <xf numFmtId="165" fontId="18" fillId="17" borderId="50" xfId="0" applyNumberFormat="1" applyFont="1" applyFill="1" applyBorder="1" applyAlignment="1">
      <alignment horizontal="center" vertical="center" wrapText="1"/>
    </xf>
    <xf numFmtId="165" fontId="18" fillId="19" borderId="50" xfId="0" applyNumberFormat="1" applyFont="1" applyFill="1" applyBorder="1" applyAlignment="1">
      <alignment horizontal="center" vertical="center" wrapText="1"/>
    </xf>
    <xf numFmtId="165" fontId="18" fillId="22" borderId="50" xfId="0" applyNumberFormat="1" applyFont="1" applyFill="1" applyBorder="1" applyAlignment="1">
      <alignment horizontal="center" vertical="center" wrapText="1"/>
    </xf>
    <xf numFmtId="165" fontId="18" fillId="0" borderId="50" xfId="0" applyNumberFormat="1" applyFont="1" applyBorder="1" applyAlignment="1">
      <alignment horizontal="center" vertical="center"/>
    </xf>
    <xf numFmtId="165" fontId="18" fillId="22" borderId="50" xfId="0" applyNumberFormat="1" applyFont="1" applyFill="1" applyBorder="1" applyAlignment="1">
      <alignment horizontal="center" vertical="center"/>
    </xf>
    <xf numFmtId="165" fontId="18" fillId="24" borderId="50" xfId="0" applyNumberFormat="1" applyFont="1" applyFill="1" applyBorder="1" applyAlignment="1">
      <alignment horizontal="center" vertical="center"/>
    </xf>
    <xf numFmtId="0" fontId="0" fillId="6" borderId="74" xfId="0" applyFill="1" applyBorder="1"/>
    <xf numFmtId="165" fontId="21" fillId="12" borderId="50" xfId="0" applyNumberFormat="1" applyFont="1" applyFill="1" applyBorder="1" applyAlignment="1">
      <alignment horizontal="center" vertical="center" wrapText="1"/>
    </xf>
    <xf numFmtId="165" fontId="21" fillId="12" borderId="50" xfId="0" applyNumberFormat="1" applyFont="1" applyFill="1" applyBorder="1" applyAlignment="1">
      <alignment horizontal="center" vertical="center"/>
    </xf>
    <xf numFmtId="165" fontId="18" fillId="15" borderId="76" xfId="0" applyNumberFormat="1" applyFont="1" applyFill="1" applyBorder="1" applyAlignment="1">
      <alignment horizontal="center" vertical="center" wrapText="1"/>
    </xf>
    <xf numFmtId="165" fontId="21" fillId="12" borderId="77" xfId="0" applyNumberFormat="1" applyFont="1" applyFill="1" applyBorder="1" applyAlignment="1">
      <alignment horizontal="center" vertical="center" wrapText="1"/>
    </xf>
    <xf numFmtId="165" fontId="18" fillId="0" borderId="76" xfId="0" applyNumberFormat="1" applyFont="1" applyBorder="1" applyAlignment="1">
      <alignment horizontal="center" vertical="center" wrapText="1"/>
    </xf>
    <xf numFmtId="165" fontId="18" fillId="19" borderId="76" xfId="0" applyNumberFormat="1" applyFont="1" applyFill="1" applyBorder="1" applyAlignment="1">
      <alignment horizontal="center" vertical="center" wrapText="1"/>
    </xf>
    <xf numFmtId="165" fontId="18" fillId="0" borderId="50" xfId="0" applyNumberFormat="1" applyFont="1" applyBorder="1" applyAlignment="1">
      <alignment vertical="center"/>
    </xf>
    <xf numFmtId="165" fontId="21" fillId="12" borderId="50" xfId="0" applyNumberFormat="1" applyFont="1" applyFill="1" applyBorder="1" applyAlignment="1">
      <alignment vertical="center"/>
    </xf>
    <xf numFmtId="165" fontId="21" fillId="12" borderId="77" xfId="0" applyNumberFormat="1" applyFont="1" applyFill="1" applyBorder="1" applyAlignment="1">
      <alignment horizontal="center" vertical="center"/>
    </xf>
    <xf numFmtId="165" fontId="18" fillId="0" borderId="76" xfId="0" applyNumberFormat="1" applyFont="1" applyBorder="1" applyAlignment="1">
      <alignment horizontal="center" vertical="center"/>
    </xf>
    <xf numFmtId="165" fontId="18" fillId="24" borderId="76" xfId="0" applyNumberFormat="1" applyFont="1" applyFill="1" applyBorder="1" applyAlignment="1">
      <alignment horizontal="center" vertical="center"/>
    </xf>
    <xf numFmtId="165" fontId="18" fillId="15" borderId="84" xfId="0" applyNumberFormat="1" applyFont="1" applyFill="1" applyBorder="1" applyAlignment="1">
      <alignment horizontal="center" vertical="center" wrapText="1"/>
    </xf>
    <xf numFmtId="165" fontId="21" fillId="12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15" borderId="1" xfId="0" applyNumberFormat="1" applyFont="1" applyFill="1" applyBorder="1" applyAlignment="1">
      <alignment horizontal="center" vertical="center" wrapText="1"/>
    </xf>
    <xf numFmtId="165" fontId="21" fillId="12" borderId="85" xfId="0" applyNumberFormat="1" applyFont="1" applyFill="1" applyBorder="1" applyAlignment="1">
      <alignment horizontal="center" vertical="center" wrapText="1"/>
    </xf>
    <xf numFmtId="165" fontId="18" fillId="0" borderId="84" xfId="0" applyNumberFormat="1" applyFont="1" applyBorder="1" applyAlignment="1">
      <alignment horizontal="center" vertical="center" wrapText="1"/>
    </xf>
    <xf numFmtId="165" fontId="18" fillId="19" borderId="84" xfId="0" applyNumberFormat="1" applyFont="1" applyFill="1" applyBorder="1" applyAlignment="1">
      <alignment horizontal="center" vertical="center" wrapText="1"/>
    </xf>
    <xf numFmtId="165" fontId="18" fillId="19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vertical="center"/>
    </xf>
    <xf numFmtId="165" fontId="21" fillId="12" borderId="1" xfId="0" applyNumberFormat="1" applyFont="1" applyFill="1" applyBorder="1" applyAlignment="1">
      <alignment vertical="center"/>
    </xf>
    <xf numFmtId="165" fontId="18" fillId="0" borderId="1" xfId="0" applyNumberFormat="1" applyFont="1" applyBorder="1" applyAlignment="1">
      <alignment horizontal="center" vertical="center"/>
    </xf>
    <xf numFmtId="165" fontId="21" fillId="12" borderId="1" xfId="0" applyNumberFormat="1" applyFont="1" applyFill="1" applyBorder="1" applyAlignment="1">
      <alignment horizontal="center" vertical="center"/>
    </xf>
    <xf numFmtId="165" fontId="18" fillId="22" borderId="1" xfId="0" applyNumberFormat="1" applyFont="1" applyFill="1" applyBorder="1" applyAlignment="1">
      <alignment horizontal="center" vertical="center"/>
    </xf>
    <xf numFmtId="165" fontId="21" fillId="12" borderId="85" xfId="0" applyNumberFormat="1" applyFont="1" applyFill="1" applyBorder="1" applyAlignment="1">
      <alignment horizontal="center" vertical="center"/>
    </xf>
    <xf numFmtId="165" fontId="18" fillId="0" borderId="84" xfId="0" applyNumberFormat="1" applyFont="1" applyBorder="1" applyAlignment="1">
      <alignment horizontal="center" vertical="center"/>
    </xf>
    <xf numFmtId="165" fontId="18" fillId="15" borderId="102" xfId="0" applyNumberFormat="1" applyFont="1" applyFill="1" applyBorder="1" applyAlignment="1">
      <alignment horizontal="center" vertical="center" wrapText="1"/>
    </xf>
    <xf numFmtId="165" fontId="21" fillId="12" borderId="6" xfId="0" applyNumberFormat="1" applyFont="1" applyFill="1" applyBorder="1" applyAlignment="1">
      <alignment horizontal="center" vertical="center" wrapText="1"/>
    </xf>
    <xf numFmtId="165" fontId="18" fillId="15" borderId="6" xfId="0" applyNumberFormat="1" applyFont="1" applyFill="1" applyBorder="1" applyAlignment="1">
      <alignment horizontal="center" vertical="center" wrapText="1"/>
    </xf>
    <xf numFmtId="165" fontId="21" fillId="12" borderId="103" xfId="0" applyNumberFormat="1" applyFont="1" applyFill="1" applyBorder="1" applyAlignment="1">
      <alignment horizontal="center" vertical="center" wrapText="1"/>
    </xf>
    <xf numFmtId="165" fontId="18" fillId="17" borderId="6" xfId="0" applyNumberFormat="1" applyFont="1" applyFill="1" applyBorder="1" applyAlignment="1">
      <alignment horizontal="center" vertical="center" wrapText="1"/>
    </xf>
    <xf numFmtId="165" fontId="18" fillId="19" borderId="102" xfId="0" applyNumberFormat="1" applyFont="1" applyFill="1" applyBorder="1" applyAlignment="1">
      <alignment horizontal="center" vertical="center" wrapText="1"/>
    </xf>
    <xf numFmtId="165" fontId="18" fillId="19" borderId="6" xfId="0" applyNumberFormat="1" applyFont="1" applyFill="1" applyBorder="1" applyAlignment="1">
      <alignment horizontal="center" vertical="center" wrapText="1"/>
    </xf>
    <xf numFmtId="165" fontId="18" fillId="4" borderId="6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Border="1" applyAlignment="1">
      <alignment horizontal="center" vertical="center" wrapText="1"/>
    </xf>
    <xf numFmtId="165" fontId="18" fillId="22" borderId="102" xfId="0" applyNumberFormat="1" applyFont="1" applyFill="1" applyBorder="1" applyAlignment="1">
      <alignment horizontal="center" vertical="center" wrapText="1"/>
    </xf>
    <xf numFmtId="165" fontId="18" fillId="22" borderId="6" xfId="0" applyNumberFormat="1" applyFont="1" applyFill="1" applyBorder="1" applyAlignment="1">
      <alignment horizontal="center" vertical="center" wrapText="1"/>
    </xf>
    <xf numFmtId="165" fontId="18" fillId="22" borderId="6" xfId="0" applyNumberFormat="1" applyFont="1" applyFill="1" applyBorder="1" applyAlignment="1">
      <alignment vertical="center"/>
    </xf>
    <xf numFmtId="165" fontId="21" fillId="12" borderId="6" xfId="0" applyNumberFormat="1" applyFont="1" applyFill="1" applyBorder="1" applyAlignment="1">
      <alignment vertical="center"/>
    </xf>
    <xf numFmtId="165" fontId="18" fillId="22" borderId="6" xfId="0" applyNumberFormat="1" applyFont="1" applyFill="1" applyBorder="1" applyAlignment="1">
      <alignment horizontal="center" vertical="center"/>
    </xf>
    <xf numFmtId="165" fontId="21" fillId="12" borderId="6" xfId="0" applyNumberFormat="1" applyFont="1" applyFill="1" applyBorder="1" applyAlignment="1">
      <alignment horizontal="center" vertical="center"/>
    </xf>
    <xf numFmtId="165" fontId="21" fillId="12" borderId="103" xfId="0" applyNumberFormat="1" applyFont="1" applyFill="1" applyBorder="1" applyAlignment="1">
      <alignment horizontal="center" vertical="center"/>
    </xf>
    <xf numFmtId="165" fontId="18" fillId="24" borderId="102" xfId="0" applyNumberFormat="1" applyFont="1" applyFill="1" applyBorder="1" applyAlignment="1">
      <alignment horizontal="center" vertical="center"/>
    </xf>
    <xf numFmtId="165" fontId="18" fillId="24" borderId="6" xfId="0" applyNumberFormat="1" applyFont="1" applyFill="1" applyBorder="1" applyAlignment="1">
      <alignment horizontal="center" vertical="center"/>
    </xf>
    <xf numFmtId="0" fontId="16" fillId="26" borderId="82" xfId="0" applyFont="1" applyFill="1" applyBorder="1" applyAlignment="1">
      <alignment horizontal="center" vertical="center" textRotation="90" wrapText="1"/>
    </xf>
    <xf numFmtId="2" fontId="16" fillId="26" borderId="82" xfId="0" applyNumberFormat="1" applyFont="1" applyFill="1" applyBorder="1" applyAlignment="1">
      <alignment horizontal="center" vertical="center" textRotation="90" wrapText="1"/>
    </xf>
    <xf numFmtId="1" fontId="16" fillId="26" borderId="82" xfId="0" applyNumberFormat="1" applyFont="1" applyFill="1" applyBorder="1" applyAlignment="1">
      <alignment horizontal="center" vertical="center" textRotation="90" wrapText="1"/>
    </xf>
    <xf numFmtId="0" fontId="16" fillId="3" borderId="82" xfId="0" applyFont="1" applyFill="1" applyBorder="1" applyAlignment="1">
      <alignment horizontal="center" vertical="center" textRotation="90" wrapText="1"/>
    </xf>
    <xf numFmtId="14" fontId="0" fillId="0" borderId="0" xfId="0" applyNumberFormat="1"/>
    <xf numFmtId="0" fontId="6" fillId="0" borderId="0" xfId="0" applyFont="1" applyAlignment="1">
      <alignment horizontal="left" vertical="center" wrapText="1"/>
    </xf>
    <xf numFmtId="165" fontId="18" fillId="0" borderId="119" xfId="0" applyNumberFormat="1" applyFont="1" applyBorder="1" applyAlignment="1">
      <alignment horizontal="center" vertical="center" wrapText="1"/>
    </xf>
    <xf numFmtId="165" fontId="18" fillId="0" borderId="68" xfId="0" applyNumberFormat="1" applyFont="1" applyBorder="1" applyAlignment="1">
      <alignment horizontal="center" vertical="center" wrapText="1"/>
    </xf>
    <xf numFmtId="165" fontId="18" fillId="17" borderId="68" xfId="0" applyNumberFormat="1" applyFont="1" applyFill="1" applyBorder="1" applyAlignment="1">
      <alignment horizontal="center" vertical="center" wrapText="1"/>
    </xf>
    <xf numFmtId="165" fontId="18" fillId="17" borderId="48" xfId="0" applyNumberFormat="1" applyFont="1" applyFill="1" applyBorder="1" applyAlignment="1">
      <alignment horizontal="center" vertical="center" wrapText="1"/>
    </xf>
    <xf numFmtId="165" fontId="21" fillId="12" borderId="117" xfId="0" applyNumberFormat="1" applyFont="1" applyFill="1" applyBorder="1" applyAlignment="1">
      <alignment horizontal="center" vertical="center"/>
    </xf>
    <xf numFmtId="165" fontId="21" fillId="12" borderId="75" xfId="0" applyNumberFormat="1" applyFont="1" applyFill="1" applyBorder="1" applyAlignment="1">
      <alignment horizontal="center" vertical="center"/>
    </xf>
    <xf numFmtId="165" fontId="21" fillId="12" borderId="49" xfId="0" applyNumberFormat="1" applyFont="1" applyFill="1" applyBorder="1" applyAlignment="1">
      <alignment horizontal="center" vertical="center"/>
    </xf>
    <xf numFmtId="165" fontId="18" fillId="0" borderId="130" xfId="0" applyNumberFormat="1" applyFont="1" applyBorder="1" applyAlignment="1">
      <alignment horizontal="center" vertical="center" wrapText="1"/>
    </xf>
    <xf numFmtId="165" fontId="18" fillId="0" borderId="56" xfId="0" applyNumberFormat="1" applyFont="1" applyBorder="1" applyAlignment="1">
      <alignment horizontal="center" vertical="center" wrapText="1"/>
    </xf>
    <xf numFmtId="165" fontId="18" fillId="14" borderId="57" xfId="0" applyNumberFormat="1" applyFont="1" applyFill="1" applyBorder="1" applyAlignment="1">
      <alignment horizontal="center" vertical="center" wrapText="1"/>
    </xf>
    <xf numFmtId="165" fontId="18" fillId="14" borderId="56" xfId="0" applyNumberFormat="1" applyFont="1" applyFill="1" applyBorder="1" applyAlignment="1">
      <alignment horizontal="center" vertical="center" wrapText="1"/>
    </xf>
    <xf numFmtId="165" fontId="18" fillId="14" borderId="68" xfId="0" applyNumberFormat="1" applyFont="1" applyFill="1" applyBorder="1" applyAlignment="1">
      <alignment horizontal="center" vertical="center" wrapText="1"/>
    </xf>
    <xf numFmtId="165" fontId="18" fillId="14" borderId="6" xfId="0" applyNumberFormat="1" applyFont="1" applyFill="1" applyBorder="1" applyAlignment="1">
      <alignment horizontal="center" vertical="center" wrapText="1"/>
    </xf>
    <xf numFmtId="0" fontId="0" fillId="6" borderId="135" xfId="0" applyFill="1" applyBorder="1"/>
    <xf numFmtId="0" fontId="23" fillId="0" borderId="110" xfId="0" applyFont="1" applyBorder="1" applyAlignment="1">
      <alignment horizontal="left" vertical="center" wrapText="1"/>
    </xf>
    <xf numFmtId="14" fontId="23" fillId="0" borderId="137" xfId="0" applyNumberFormat="1" applyFont="1" applyBorder="1" applyAlignment="1">
      <alignment horizontal="left" vertical="center" wrapText="1"/>
    </xf>
    <xf numFmtId="0" fontId="23" fillId="0" borderId="109" xfId="0" applyFont="1" applyBorder="1" applyAlignment="1">
      <alignment horizontal="left" vertical="top" wrapText="1"/>
    </xf>
    <xf numFmtId="0" fontId="23" fillId="0" borderId="135" xfId="0" applyFont="1" applyBorder="1" applyAlignment="1">
      <alignment horizontal="left" vertical="top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/>
    </xf>
    <xf numFmtId="164" fontId="19" fillId="9" borderId="128" xfId="1" applyNumberFormat="1" applyFont="1" applyFill="1" applyBorder="1" applyAlignment="1" applyProtection="1">
      <alignment horizontal="center" vertical="center" wrapText="1"/>
      <protection locked="0"/>
    </xf>
    <xf numFmtId="164" fontId="19" fillId="9" borderId="115" xfId="1" applyNumberFormat="1" applyFont="1" applyFill="1" applyBorder="1" applyAlignment="1" applyProtection="1">
      <alignment horizontal="center" vertical="center" wrapText="1"/>
      <protection locked="0"/>
    </xf>
    <xf numFmtId="164" fontId="19" fillId="9" borderId="114" xfId="1" applyNumberFormat="1" applyFont="1" applyFill="1" applyBorder="1" applyAlignment="1" applyProtection="1">
      <alignment horizontal="center" vertical="center" wrapText="1"/>
      <protection locked="0"/>
    </xf>
    <xf numFmtId="0" fontId="18" fillId="12" borderId="92" xfId="0" applyFont="1" applyFill="1" applyBorder="1" applyAlignment="1">
      <alignment horizontal="center" vertical="center" wrapText="1"/>
    </xf>
    <xf numFmtId="0" fontId="18" fillId="12" borderId="94" xfId="0" applyFont="1" applyFill="1" applyBorder="1" applyAlignment="1">
      <alignment horizontal="center" vertical="center" wrapText="1"/>
    </xf>
    <xf numFmtId="0" fontId="18" fillId="12" borderId="93" xfId="0" applyFont="1" applyFill="1" applyBorder="1" applyAlignment="1">
      <alignment horizontal="center" vertical="center" wrapText="1"/>
    </xf>
    <xf numFmtId="0" fontId="18" fillId="5" borderId="86" xfId="0" applyFont="1" applyFill="1" applyBorder="1" applyAlignment="1">
      <alignment horizontal="center" vertical="center" wrapText="1"/>
    </xf>
    <xf numFmtId="0" fontId="18" fillId="5" borderId="87" xfId="0" applyFont="1" applyFill="1" applyBorder="1" applyAlignment="1">
      <alignment horizontal="center" vertical="center" wrapText="1"/>
    </xf>
    <xf numFmtId="0" fontId="18" fillId="5" borderId="88" xfId="0" applyFont="1" applyFill="1" applyBorder="1" applyAlignment="1">
      <alignment horizontal="center" vertical="center" wrapText="1"/>
    </xf>
    <xf numFmtId="0" fontId="18" fillId="5" borderId="92" xfId="0" applyFont="1" applyFill="1" applyBorder="1" applyAlignment="1">
      <alignment horizontal="center" vertical="center" wrapText="1"/>
    </xf>
    <xf numFmtId="0" fontId="18" fillId="5" borderId="94" xfId="0" applyFont="1" applyFill="1" applyBorder="1" applyAlignment="1">
      <alignment horizontal="center" vertical="center" wrapText="1"/>
    </xf>
    <xf numFmtId="0" fontId="18" fillId="5" borderId="93" xfId="0" applyFont="1" applyFill="1" applyBorder="1" applyAlignment="1">
      <alignment horizontal="center" vertical="center" wrapText="1"/>
    </xf>
    <xf numFmtId="0" fontId="18" fillId="9" borderId="129" xfId="0" applyFont="1" applyFill="1" applyBorder="1" applyAlignment="1">
      <alignment horizontal="center" vertical="center" wrapText="1"/>
    </xf>
    <xf numFmtId="0" fontId="18" fillId="9" borderId="98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9" fillId="12" borderId="98" xfId="0" applyFont="1" applyFill="1" applyBorder="1" applyAlignment="1">
      <alignment horizontal="center" vertical="center" wrapText="1"/>
    </xf>
    <xf numFmtId="0" fontId="6" fillId="8" borderId="94" xfId="0" applyFont="1" applyFill="1" applyBorder="1" applyAlignment="1">
      <alignment horizontal="center" vertical="center" wrapText="1"/>
    </xf>
    <xf numFmtId="0" fontId="6" fillId="8" borderId="96" xfId="0" applyFont="1" applyFill="1" applyBorder="1" applyAlignment="1">
      <alignment horizontal="center" vertical="center" wrapText="1"/>
    </xf>
    <xf numFmtId="10" fontId="6" fillId="5" borderId="94" xfId="0" applyNumberFormat="1" applyFont="1" applyFill="1" applyBorder="1" applyAlignment="1">
      <alignment horizontal="center" vertical="center" wrapText="1"/>
    </xf>
    <xf numFmtId="10" fontId="6" fillId="5" borderId="92" xfId="0" applyNumberFormat="1" applyFont="1" applyFill="1" applyBorder="1" applyAlignment="1">
      <alignment horizontal="center" vertical="center" wrapText="1"/>
    </xf>
    <xf numFmtId="10" fontId="6" fillId="5" borderId="95" xfId="0" applyNumberFormat="1" applyFont="1" applyFill="1" applyBorder="1" applyAlignment="1">
      <alignment horizontal="center" vertical="center" wrapText="1"/>
    </xf>
    <xf numFmtId="0" fontId="18" fillId="11" borderId="89" xfId="0" applyFont="1" applyFill="1" applyBorder="1" applyAlignment="1">
      <alignment horizontal="center" vertical="center" wrapText="1"/>
    </xf>
    <xf numFmtId="0" fontId="18" fillId="11" borderId="90" xfId="0" applyFont="1" applyFill="1" applyBorder="1" applyAlignment="1">
      <alignment horizontal="center" vertical="center" wrapText="1"/>
    </xf>
    <xf numFmtId="0" fontId="18" fillId="11" borderId="91" xfId="0" applyFont="1" applyFill="1" applyBorder="1" applyAlignment="1">
      <alignment horizontal="center" vertical="center" wrapText="1"/>
    </xf>
    <xf numFmtId="0" fontId="18" fillId="11" borderId="113" xfId="0" applyFont="1" applyFill="1" applyBorder="1" applyAlignment="1">
      <alignment horizontal="center" vertical="center" wrapText="1"/>
    </xf>
    <xf numFmtId="0" fontId="18" fillId="11" borderId="115" xfId="0" applyFont="1" applyFill="1" applyBorder="1" applyAlignment="1">
      <alignment horizontal="center" vertical="center" wrapText="1"/>
    </xf>
    <xf numFmtId="0" fontId="18" fillId="11" borderId="114" xfId="0" applyFont="1" applyFill="1" applyBorder="1" applyAlignment="1">
      <alignment horizontal="center" vertical="center" wrapText="1"/>
    </xf>
    <xf numFmtId="0" fontId="18" fillId="11" borderId="96" xfId="0" applyFont="1" applyFill="1" applyBorder="1" applyAlignment="1">
      <alignment horizontal="center" vertical="center" wrapText="1"/>
    </xf>
    <xf numFmtId="9" fontId="18" fillId="11" borderId="113" xfId="1" applyFont="1" applyFill="1" applyBorder="1" applyAlignment="1">
      <alignment horizontal="center" vertical="center" wrapText="1"/>
    </xf>
    <xf numFmtId="9" fontId="18" fillId="11" borderId="96" xfId="1" applyFont="1" applyFill="1" applyBorder="1" applyAlignment="1">
      <alignment horizontal="center" vertical="center" wrapText="1"/>
    </xf>
    <xf numFmtId="9" fontId="6" fillId="12" borderId="94" xfId="1" applyFont="1" applyFill="1" applyBorder="1" applyAlignment="1">
      <alignment horizontal="center" vertical="center" wrapText="1"/>
    </xf>
    <xf numFmtId="9" fontId="6" fillId="12" borderId="93" xfId="1" applyFont="1" applyFill="1" applyBorder="1" applyAlignment="1">
      <alignment horizontal="center" vertical="center" wrapText="1"/>
    </xf>
    <xf numFmtId="0" fontId="18" fillId="12" borderId="98" xfId="0" applyFont="1" applyFill="1" applyBorder="1" applyAlignment="1">
      <alignment horizontal="center" vertical="center" wrapText="1"/>
    </xf>
    <xf numFmtId="0" fontId="18" fillId="12" borderId="99" xfId="0" applyFont="1" applyFill="1" applyBorder="1" applyAlignment="1">
      <alignment horizontal="center" vertical="center" wrapText="1"/>
    </xf>
    <xf numFmtId="9" fontId="18" fillId="12" borderId="98" xfId="0" applyNumberFormat="1" applyFont="1" applyFill="1" applyBorder="1" applyAlignment="1">
      <alignment horizontal="center" vertical="center"/>
    </xf>
    <xf numFmtId="9" fontId="18" fillId="12" borderId="99" xfId="0" applyNumberFormat="1" applyFont="1" applyFill="1" applyBorder="1" applyAlignment="1">
      <alignment horizontal="center" vertical="center"/>
    </xf>
    <xf numFmtId="0" fontId="18" fillId="12" borderId="98" xfId="0" applyFont="1" applyFill="1" applyBorder="1" applyAlignment="1">
      <alignment horizontal="center" vertical="center"/>
    </xf>
    <xf numFmtId="0" fontId="18" fillId="12" borderId="99" xfId="0" applyFont="1" applyFill="1" applyBorder="1" applyAlignment="1">
      <alignment horizontal="center" vertical="center"/>
    </xf>
    <xf numFmtId="14" fontId="18" fillId="12" borderId="98" xfId="0" applyNumberFormat="1" applyFont="1" applyFill="1" applyBorder="1" applyAlignment="1">
      <alignment horizontal="center" vertical="center"/>
    </xf>
    <xf numFmtId="14" fontId="18" fillId="12" borderId="99" xfId="0" applyNumberFormat="1" applyFont="1" applyFill="1" applyBorder="1" applyAlignment="1">
      <alignment horizontal="center" vertical="center"/>
    </xf>
    <xf numFmtId="0" fontId="18" fillId="12" borderId="95" xfId="0" applyFont="1" applyFill="1" applyBorder="1" applyAlignment="1">
      <alignment horizontal="left" vertical="center" wrapText="1"/>
    </xf>
    <xf numFmtId="0" fontId="18" fillId="12" borderId="96" xfId="0" applyFont="1" applyFill="1" applyBorder="1" applyAlignment="1">
      <alignment horizontal="left" vertical="center" wrapText="1"/>
    </xf>
    <xf numFmtId="0" fontId="18" fillId="13" borderId="95" xfId="0" applyFont="1" applyFill="1" applyBorder="1" applyAlignment="1">
      <alignment horizontal="left" vertical="center" wrapText="1"/>
    </xf>
    <xf numFmtId="0" fontId="18" fillId="13" borderId="96" xfId="0" applyFont="1" applyFill="1" applyBorder="1" applyAlignment="1">
      <alignment horizontal="left" vertical="center" wrapText="1"/>
    </xf>
    <xf numFmtId="0" fontId="18" fillId="9" borderId="128" xfId="0" applyFont="1" applyFill="1" applyBorder="1" applyAlignment="1">
      <alignment horizontal="left" vertical="center" wrapText="1"/>
    </xf>
    <xf numFmtId="0" fontId="18" fillId="9" borderId="96" xfId="0" applyFont="1" applyFill="1" applyBorder="1" applyAlignment="1">
      <alignment horizontal="left" vertical="center" wrapText="1"/>
    </xf>
    <xf numFmtId="0" fontId="18" fillId="8" borderId="115" xfId="0" applyFont="1" applyFill="1" applyBorder="1" applyAlignment="1">
      <alignment horizontal="left" vertical="center" wrapText="1"/>
    </xf>
    <xf numFmtId="0" fontId="18" fillId="8" borderId="96" xfId="0" applyFont="1" applyFill="1" applyBorder="1" applyAlignment="1">
      <alignment horizontal="left" vertical="center" wrapText="1"/>
    </xf>
    <xf numFmtId="0" fontId="18" fillId="8" borderId="95" xfId="0" applyFont="1" applyFill="1" applyBorder="1" applyAlignment="1">
      <alignment horizontal="left" vertical="center" wrapText="1"/>
    </xf>
    <xf numFmtId="0" fontId="18" fillId="5" borderId="113" xfId="0" applyFont="1" applyFill="1" applyBorder="1" applyAlignment="1">
      <alignment horizontal="left" vertical="center" wrapText="1"/>
    </xf>
    <xf numFmtId="0" fontId="18" fillId="5" borderId="96" xfId="0" applyFont="1" applyFill="1" applyBorder="1" applyAlignment="1">
      <alignment horizontal="left" vertical="center" wrapText="1"/>
    </xf>
    <xf numFmtId="0" fontId="18" fillId="5" borderId="95" xfId="0" applyFont="1" applyFill="1" applyBorder="1" applyAlignment="1">
      <alignment horizontal="left" vertical="center" wrapText="1"/>
    </xf>
    <xf numFmtId="9" fontId="18" fillId="12" borderId="95" xfId="1" applyFont="1" applyFill="1" applyBorder="1" applyAlignment="1">
      <alignment horizontal="left" vertical="center" wrapText="1"/>
    </xf>
    <xf numFmtId="9" fontId="18" fillId="12" borderId="96" xfId="1" applyFont="1" applyFill="1" applyBorder="1" applyAlignment="1">
      <alignment horizontal="left" vertical="center" wrapText="1"/>
    </xf>
    <xf numFmtId="0" fontId="18" fillId="12" borderId="95" xfId="0" applyFont="1" applyFill="1" applyBorder="1" applyAlignment="1">
      <alignment horizontal="center" vertical="center" wrapText="1"/>
    </xf>
    <xf numFmtId="0" fontId="18" fillId="12" borderId="96" xfId="0" applyFont="1" applyFill="1" applyBorder="1" applyAlignment="1">
      <alignment horizontal="center" vertical="center" wrapText="1"/>
    </xf>
    <xf numFmtId="0" fontId="18" fillId="13" borderId="113" xfId="0" applyFont="1" applyFill="1" applyBorder="1" applyAlignment="1">
      <alignment horizontal="left" vertical="center" wrapText="1"/>
    </xf>
    <xf numFmtId="0" fontId="18" fillId="13" borderId="115" xfId="0" applyFont="1" applyFill="1" applyBorder="1" applyAlignment="1">
      <alignment horizontal="left" vertical="center" wrapText="1"/>
    </xf>
    <xf numFmtId="0" fontId="6" fillId="8" borderId="93" xfId="0" applyFont="1" applyFill="1" applyBorder="1" applyAlignment="1">
      <alignment horizontal="center" vertical="center" wrapText="1"/>
    </xf>
    <xf numFmtId="14" fontId="18" fillId="11" borderId="113" xfId="0" applyNumberFormat="1" applyFont="1" applyFill="1" applyBorder="1" applyAlignment="1">
      <alignment horizontal="center" vertical="center" wrapText="1"/>
    </xf>
    <xf numFmtId="14" fontId="18" fillId="11" borderId="96" xfId="0" applyNumberFormat="1" applyFont="1" applyFill="1" applyBorder="1" applyAlignment="1">
      <alignment horizontal="center" vertical="center" wrapText="1"/>
    </xf>
    <xf numFmtId="0" fontId="18" fillId="14" borderId="50" xfId="0" applyFont="1" applyFill="1" applyBorder="1" applyAlignment="1">
      <alignment horizontal="center" vertical="center" wrapText="1"/>
    </xf>
    <xf numFmtId="1" fontId="18" fillId="14" borderId="50" xfId="0" applyNumberFormat="1" applyFont="1" applyFill="1" applyBorder="1" applyAlignment="1">
      <alignment horizontal="center" vertical="center" wrapText="1"/>
    </xf>
    <xf numFmtId="14" fontId="18" fillId="9" borderId="98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Border="1" applyAlignment="1">
      <alignment horizontal="center" vertical="center" wrapText="1"/>
    </xf>
    <xf numFmtId="1" fontId="18" fillId="0" borderId="50" xfId="0" applyNumberFormat="1" applyFont="1" applyBorder="1" applyAlignment="1">
      <alignment horizontal="center" vertical="center" wrapText="1"/>
    </xf>
    <xf numFmtId="0" fontId="19" fillId="8" borderId="101" xfId="0" applyFont="1" applyFill="1" applyBorder="1" applyAlignment="1">
      <alignment horizontal="center" vertical="center" wrapText="1"/>
    </xf>
    <xf numFmtId="0" fontId="19" fillId="8" borderId="98" xfId="0" applyFont="1" applyFill="1" applyBorder="1" applyAlignment="1">
      <alignment horizontal="center" vertical="center" wrapText="1"/>
    </xf>
    <xf numFmtId="0" fontId="18" fillId="5" borderId="97" xfId="0" applyFont="1" applyFill="1" applyBorder="1" applyAlignment="1">
      <alignment horizontal="center" vertical="center" wrapText="1"/>
    </xf>
    <xf numFmtId="0" fontId="18" fillId="5" borderId="98" xfId="0" applyFont="1" applyFill="1" applyBorder="1" applyAlignment="1">
      <alignment horizontal="center" vertical="center" wrapText="1"/>
    </xf>
    <xf numFmtId="14" fontId="18" fillId="5" borderId="97" xfId="0" applyNumberFormat="1" applyFont="1" applyFill="1" applyBorder="1" applyAlignment="1">
      <alignment horizontal="center" vertical="center" wrapText="1"/>
    </xf>
    <xf numFmtId="14" fontId="18" fillId="5" borderId="98" xfId="0" applyNumberFormat="1" applyFont="1" applyFill="1" applyBorder="1" applyAlignment="1">
      <alignment horizontal="center" vertical="center" wrapText="1"/>
    </xf>
    <xf numFmtId="164" fontId="19" fillId="9" borderId="92" xfId="1" applyNumberFormat="1" applyFont="1" applyFill="1" applyBorder="1" applyAlignment="1" applyProtection="1">
      <alignment horizontal="center" vertical="center" wrapText="1"/>
      <protection locked="0"/>
    </xf>
    <xf numFmtId="164" fontId="19" fillId="9" borderId="94" xfId="1" applyNumberFormat="1" applyFont="1" applyFill="1" applyBorder="1" applyAlignment="1" applyProtection="1">
      <alignment horizontal="center" vertical="center" wrapText="1"/>
      <protection locked="0"/>
    </xf>
    <xf numFmtId="14" fontId="18" fillId="9" borderId="99" xfId="0" applyNumberFormat="1" applyFont="1" applyFill="1" applyBorder="1" applyAlignment="1">
      <alignment horizontal="center" vertical="center" wrapText="1"/>
    </xf>
    <xf numFmtId="0" fontId="18" fillId="9" borderId="99" xfId="0" applyFont="1" applyFill="1" applyBorder="1" applyAlignment="1">
      <alignment horizontal="center" vertical="center" wrapText="1"/>
    </xf>
    <xf numFmtId="0" fontId="23" fillId="0" borderId="136" xfId="0" applyFont="1" applyBorder="1" applyAlignment="1">
      <alignment horizontal="left" vertical="center" wrapText="1"/>
    </xf>
    <xf numFmtId="0" fontId="23" fillId="0" borderId="135" xfId="0" applyFont="1" applyBorder="1" applyAlignment="1">
      <alignment horizontal="left" vertical="center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82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16" fillId="2" borderId="83" xfId="0" applyFont="1" applyFill="1" applyBorder="1" applyAlignment="1">
      <alignment horizontal="center" vertical="center" wrapText="1"/>
    </xf>
    <xf numFmtId="0" fontId="16" fillId="2" borderId="79" xfId="0" applyFont="1" applyFill="1" applyBorder="1" applyAlignment="1">
      <alignment horizontal="center"/>
    </xf>
    <xf numFmtId="14" fontId="16" fillId="2" borderId="79" xfId="0" applyNumberFormat="1" applyFont="1" applyFill="1" applyBorder="1" applyAlignment="1">
      <alignment horizontal="center" vertical="center" wrapText="1"/>
    </xf>
    <xf numFmtId="14" fontId="16" fillId="2" borderId="82" xfId="0" applyNumberFormat="1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16" fillId="2" borderId="113" xfId="0" applyFont="1" applyFill="1" applyBorder="1" applyAlignment="1">
      <alignment horizontal="center" vertical="center" wrapText="1"/>
    </xf>
    <xf numFmtId="0" fontId="16" fillId="2" borderId="114" xfId="0" applyFont="1" applyFill="1" applyBorder="1" applyAlignment="1">
      <alignment horizontal="center" vertical="center" wrapText="1"/>
    </xf>
    <xf numFmtId="0" fontId="23" fillId="0" borderId="107" xfId="0" applyFont="1" applyBorder="1" applyAlignment="1">
      <alignment horizontal="left" vertical="center" wrapText="1"/>
    </xf>
    <xf numFmtId="0" fontId="23" fillId="0" borderId="109" xfId="0" applyFont="1" applyBorder="1" applyAlignment="1">
      <alignment horizontal="left" vertical="center" wrapText="1"/>
    </xf>
    <xf numFmtId="9" fontId="18" fillId="9" borderId="97" xfId="1" applyFont="1" applyFill="1" applyBorder="1" applyAlignment="1">
      <alignment horizontal="center" vertical="center" wrapText="1"/>
    </xf>
    <xf numFmtId="9" fontId="18" fillId="9" borderId="98" xfId="1" applyFont="1" applyFill="1" applyBorder="1" applyAlignment="1">
      <alignment horizontal="center" vertical="center" wrapText="1"/>
    </xf>
    <xf numFmtId="0" fontId="19" fillId="9" borderId="97" xfId="0" applyFont="1" applyFill="1" applyBorder="1" applyAlignment="1">
      <alignment horizontal="center" vertical="center" wrapText="1"/>
    </xf>
    <xf numFmtId="0" fontId="19" fillId="9" borderId="98" xfId="0" applyFont="1" applyFill="1" applyBorder="1" applyAlignment="1">
      <alignment horizontal="center" vertical="center" wrapText="1"/>
    </xf>
    <xf numFmtId="9" fontId="19" fillId="9" borderId="97" xfId="0" applyNumberFormat="1" applyFont="1" applyFill="1" applyBorder="1" applyAlignment="1">
      <alignment horizontal="center" vertical="center" wrapText="1"/>
    </xf>
    <xf numFmtId="9" fontId="19" fillId="9" borderId="98" xfId="0" applyNumberFormat="1" applyFont="1" applyFill="1" applyBorder="1" applyAlignment="1">
      <alignment horizontal="center" vertical="center" wrapText="1"/>
    </xf>
    <xf numFmtId="9" fontId="6" fillId="9" borderId="94" xfId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85" xfId="0" applyFont="1" applyFill="1" applyBorder="1" applyAlignment="1">
      <alignment horizontal="center" vertical="center" wrapText="1"/>
    </xf>
    <xf numFmtId="9" fontId="6" fillId="9" borderId="92" xfId="1" applyFont="1" applyFill="1" applyBorder="1" applyAlignment="1">
      <alignment horizontal="center" vertical="center" wrapText="1"/>
    </xf>
    <xf numFmtId="0" fontId="18" fillId="14" borderId="84" xfId="0" applyFont="1" applyFill="1" applyBorder="1" applyAlignment="1">
      <alignment horizontal="center" vertical="center" wrapText="1"/>
    </xf>
    <xf numFmtId="0" fontId="18" fillId="9" borderId="97" xfId="0" applyFont="1" applyFill="1" applyBorder="1" applyAlignment="1">
      <alignment horizontal="center" vertical="center" wrapText="1"/>
    </xf>
    <xf numFmtId="14" fontId="18" fillId="9" borderId="9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9" borderId="113" xfId="0" applyFont="1" applyFill="1" applyBorder="1" applyAlignment="1">
      <alignment horizontal="left" vertical="center" wrapText="1"/>
    </xf>
    <xf numFmtId="0" fontId="18" fillId="9" borderId="95" xfId="0" applyFont="1" applyFill="1" applyBorder="1" applyAlignment="1">
      <alignment horizontal="left" vertical="center" wrapText="1"/>
    </xf>
    <xf numFmtId="1" fontId="18" fillId="14" borderId="1" xfId="0" applyNumberFormat="1" applyFont="1" applyFill="1" applyBorder="1" applyAlignment="1">
      <alignment horizontal="center" vertical="center" wrapText="1"/>
    </xf>
    <xf numFmtId="0" fontId="19" fillId="8" borderId="99" xfId="0" applyFont="1" applyFill="1" applyBorder="1" applyAlignment="1">
      <alignment horizontal="center" vertical="center" wrapText="1"/>
    </xf>
    <xf numFmtId="9" fontId="18" fillId="5" borderId="97" xfId="0" applyNumberFormat="1" applyFont="1" applyFill="1" applyBorder="1" applyAlignment="1">
      <alignment horizontal="center" vertical="center" wrapText="1"/>
    </xf>
    <xf numFmtId="9" fontId="18" fillId="5" borderId="98" xfId="0" applyNumberFormat="1" applyFont="1" applyFill="1" applyBorder="1" applyAlignment="1">
      <alignment horizontal="center" vertical="center" wrapText="1"/>
    </xf>
    <xf numFmtId="0" fontId="18" fillId="9" borderId="113" xfId="0" applyFont="1" applyFill="1" applyBorder="1" applyAlignment="1" applyProtection="1">
      <alignment horizontal="center" vertical="center" wrapText="1"/>
      <protection locked="0"/>
    </xf>
    <xf numFmtId="0" fontId="18" fillId="9" borderId="96" xfId="0" applyFont="1" applyFill="1" applyBorder="1" applyAlignment="1" applyProtection="1">
      <alignment horizontal="center" vertical="center" wrapText="1"/>
      <protection locked="0"/>
    </xf>
    <xf numFmtId="0" fontId="18" fillId="9" borderId="104" xfId="0" applyFont="1" applyFill="1" applyBorder="1" applyAlignment="1" applyProtection="1">
      <alignment horizontal="center" vertical="center" wrapText="1"/>
      <protection locked="0"/>
    </xf>
    <xf numFmtId="0" fontId="18" fillId="9" borderId="105" xfId="0" applyFont="1" applyFill="1" applyBorder="1" applyAlignment="1" applyProtection="1">
      <alignment horizontal="center" vertical="center" wrapText="1"/>
      <protection locked="0"/>
    </xf>
    <xf numFmtId="0" fontId="18" fillId="14" borderId="76" xfId="0" applyFont="1" applyFill="1" applyBorder="1" applyAlignment="1">
      <alignment horizontal="center" vertical="center" wrapText="1"/>
    </xf>
    <xf numFmtId="0" fontId="18" fillId="14" borderId="75" xfId="0" applyFont="1" applyFill="1" applyBorder="1" applyAlignment="1">
      <alignment horizontal="center" vertical="center" wrapText="1"/>
    </xf>
    <xf numFmtId="0" fontId="18" fillId="14" borderId="68" xfId="0" applyFont="1" applyFill="1" applyBorder="1" applyAlignment="1">
      <alignment horizontal="center" vertical="center" wrapText="1"/>
    </xf>
    <xf numFmtId="0" fontId="18" fillId="14" borderId="49" xfId="0" applyFont="1" applyFill="1" applyBorder="1" applyAlignment="1">
      <alignment horizontal="center" vertical="center" wrapText="1"/>
    </xf>
    <xf numFmtId="0" fontId="18" fillId="14" borderId="48" xfId="0" applyFont="1" applyFill="1" applyBorder="1" applyAlignment="1">
      <alignment horizontal="center" vertical="center" wrapText="1"/>
    </xf>
    <xf numFmtId="1" fontId="18" fillId="0" borderId="117" xfId="0" applyNumberFormat="1" applyFont="1" applyBorder="1" applyAlignment="1">
      <alignment horizontal="center" vertical="center" wrapText="1"/>
    </xf>
    <xf numFmtId="1" fontId="18" fillId="0" borderId="119" xfId="0" applyNumberFormat="1" applyFont="1" applyBorder="1" applyAlignment="1">
      <alignment horizontal="center" vertical="center" wrapText="1"/>
    </xf>
    <xf numFmtId="0" fontId="18" fillId="9" borderId="95" xfId="0" applyFont="1" applyFill="1" applyBorder="1" applyAlignment="1" applyProtection="1">
      <alignment horizontal="center" vertical="center" wrapText="1"/>
      <protection locked="0"/>
    </xf>
    <xf numFmtId="1" fontId="18" fillId="0" borderId="75" xfId="0" applyNumberFormat="1" applyFont="1" applyBorder="1" applyAlignment="1">
      <alignment horizontal="center" vertical="center" wrapText="1"/>
    </xf>
    <xf numFmtId="1" fontId="18" fillId="14" borderId="75" xfId="0" applyNumberFormat="1" applyFont="1" applyFill="1" applyBorder="1" applyAlignment="1">
      <alignment horizontal="center" vertical="center" wrapText="1"/>
    </xf>
    <xf numFmtId="1" fontId="18" fillId="14" borderId="68" xfId="0" applyNumberFormat="1" applyFont="1" applyFill="1" applyBorder="1" applyAlignment="1">
      <alignment horizontal="center" vertical="center" wrapText="1"/>
    </xf>
    <xf numFmtId="0" fontId="18" fillId="9" borderId="121" xfId="0" applyFont="1" applyFill="1" applyBorder="1" applyAlignment="1" applyProtection="1">
      <alignment horizontal="center" vertical="center" wrapText="1"/>
      <protection locked="0"/>
    </xf>
    <xf numFmtId="0" fontId="18" fillId="9" borderId="123" xfId="0" applyFont="1" applyFill="1" applyBorder="1" applyAlignment="1" applyProtection="1">
      <alignment horizontal="center" vertical="center" wrapText="1"/>
      <protection locked="0"/>
    </xf>
    <xf numFmtId="1" fontId="18" fillId="14" borderId="77" xfId="0" applyNumberFormat="1" applyFont="1" applyFill="1" applyBorder="1" applyAlignment="1">
      <alignment horizontal="center" vertical="center" wrapText="1"/>
    </xf>
    <xf numFmtId="0" fontId="18" fillId="14" borderId="77" xfId="0" applyFont="1" applyFill="1" applyBorder="1" applyAlignment="1">
      <alignment horizontal="center" vertical="center" wrapText="1"/>
    </xf>
    <xf numFmtId="0" fontId="18" fillId="14" borderId="112" xfId="0" applyFont="1" applyFill="1" applyBorder="1" applyAlignment="1">
      <alignment horizontal="center" vertical="center" wrapText="1"/>
    </xf>
    <xf numFmtId="164" fontId="19" fillId="9" borderId="93" xfId="1" applyNumberFormat="1" applyFont="1" applyFill="1" applyBorder="1" applyAlignment="1" applyProtection="1">
      <alignment horizontal="center" vertical="center" wrapText="1"/>
      <protection locked="0"/>
    </xf>
    <xf numFmtId="0" fontId="18" fillId="9" borderId="114" xfId="0" applyFont="1" applyFill="1" applyBorder="1" applyAlignment="1">
      <alignment horizontal="left" vertical="center" wrapText="1"/>
    </xf>
    <xf numFmtId="0" fontId="6" fillId="13" borderId="95" xfId="0" applyFont="1" applyFill="1" applyBorder="1" applyAlignment="1">
      <alignment horizontal="center" vertical="center" wrapText="1"/>
    </xf>
    <xf numFmtId="0" fontId="6" fillId="13" borderId="96" xfId="0" applyFont="1" applyFill="1" applyBorder="1" applyAlignment="1">
      <alignment horizontal="center" vertical="center" wrapText="1"/>
    </xf>
    <xf numFmtId="9" fontId="20" fillId="8" borderId="101" xfId="0" applyNumberFormat="1" applyFont="1" applyFill="1" applyBorder="1" applyAlignment="1">
      <alignment horizontal="center" vertical="center" wrapText="1"/>
    </xf>
    <xf numFmtId="9" fontId="20" fillId="8" borderId="98" xfId="0" applyNumberFormat="1" applyFont="1" applyFill="1" applyBorder="1" applyAlignment="1">
      <alignment horizontal="center" vertical="center" wrapText="1"/>
    </xf>
    <xf numFmtId="0" fontId="18" fillId="8" borderId="98" xfId="0" applyFont="1" applyFill="1" applyBorder="1" applyAlignment="1">
      <alignment horizontal="center" vertical="center" wrapText="1"/>
    </xf>
    <xf numFmtId="14" fontId="18" fillId="8" borderId="98" xfId="0" applyNumberFormat="1" applyFont="1" applyFill="1" applyBorder="1" applyAlignment="1">
      <alignment horizontal="center" vertical="center" wrapText="1"/>
    </xf>
    <xf numFmtId="10" fontId="18" fillId="5" borderId="97" xfId="0" applyNumberFormat="1" applyFont="1" applyFill="1" applyBorder="1" applyAlignment="1">
      <alignment horizontal="center" vertical="center" wrapText="1"/>
    </xf>
    <xf numFmtId="10" fontId="18" fillId="5" borderId="98" xfId="0" applyNumberFormat="1" applyFont="1" applyFill="1" applyBorder="1" applyAlignment="1">
      <alignment horizontal="center" vertical="center" wrapText="1"/>
    </xf>
    <xf numFmtId="0" fontId="19" fillId="9" borderId="99" xfId="0" applyFont="1" applyFill="1" applyBorder="1" applyAlignment="1">
      <alignment horizontal="center" vertical="center" wrapText="1"/>
    </xf>
    <xf numFmtId="9" fontId="19" fillId="9" borderId="99" xfId="0" applyNumberFormat="1" applyFont="1" applyFill="1" applyBorder="1" applyAlignment="1">
      <alignment horizontal="center" vertical="center" wrapText="1"/>
    </xf>
    <xf numFmtId="0" fontId="18" fillId="11" borderId="95" xfId="0" applyFont="1" applyFill="1" applyBorder="1" applyAlignment="1">
      <alignment horizontal="left" vertical="center" wrapText="1"/>
    </xf>
    <xf numFmtId="0" fontId="18" fillId="11" borderId="96" xfId="0" applyFont="1" applyFill="1" applyBorder="1" applyAlignment="1">
      <alignment horizontal="left" vertical="center" wrapText="1"/>
    </xf>
    <xf numFmtId="0" fontId="18" fillId="12" borderId="113" xfId="0" applyFont="1" applyFill="1" applyBorder="1" applyAlignment="1">
      <alignment horizontal="left" vertical="center" wrapText="1"/>
    </xf>
    <xf numFmtId="9" fontId="18" fillId="9" borderId="129" xfId="0" applyNumberFormat="1" applyFont="1" applyFill="1" applyBorder="1" applyAlignment="1">
      <alignment horizontal="center" vertical="center" wrapText="1"/>
    </xf>
    <xf numFmtId="14" fontId="18" fillId="9" borderId="129" xfId="0" applyNumberFormat="1" applyFont="1" applyFill="1" applyBorder="1" applyAlignment="1">
      <alignment horizontal="center" vertical="center" wrapText="1"/>
    </xf>
    <xf numFmtId="0" fontId="6" fillId="9" borderId="127" xfId="0" applyFont="1" applyFill="1" applyBorder="1" applyAlignment="1">
      <alignment horizontal="center" vertical="center" wrapText="1"/>
    </xf>
    <xf numFmtId="0" fontId="6" fillId="9" borderId="94" xfId="0" applyFont="1" applyFill="1" applyBorder="1" applyAlignment="1">
      <alignment horizontal="center" vertical="center" wrapText="1"/>
    </xf>
    <xf numFmtId="9" fontId="18" fillId="9" borderId="129" xfId="1" applyFont="1" applyFill="1" applyBorder="1" applyAlignment="1">
      <alignment horizontal="center" vertical="center" wrapText="1"/>
    </xf>
    <xf numFmtId="9" fontId="6" fillId="9" borderId="93" xfId="1" applyFont="1" applyFill="1" applyBorder="1" applyAlignment="1">
      <alignment horizontal="center" vertical="center" wrapText="1"/>
    </xf>
    <xf numFmtId="9" fontId="18" fillId="9" borderId="99" xfId="1" applyFont="1" applyFill="1" applyBorder="1" applyAlignment="1">
      <alignment horizontal="center" vertical="center" wrapText="1"/>
    </xf>
    <xf numFmtId="9" fontId="18" fillId="12" borderId="98" xfId="1" applyFont="1" applyFill="1" applyBorder="1" applyAlignment="1">
      <alignment horizontal="center" vertical="center" wrapText="1"/>
    </xf>
    <xf numFmtId="9" fontId="19" fillId="12" borderId="98" xfId="0" applyNumberFormat="1" applyFont="1" applyFill="1" applyBorder="1" applyAlignment="1">
      <alignment horizontal="center" vertical="center" wrapText="1"/>
    </xf>
    <xf numFmtId="14" fontId="18" fillId="12" borderId="98" xfId="0" applyNumberFormat="1" applyFont="1" applyFill="1" applyBorder="1" applyAlignment="1">
      <alignment horizontal="center" vertical="center" wrapText="1"/>
    </xf>
    <xf numFmtId="9" fontId="18" fillId="8" borderId="101" xfId="1" applyFont="1" applyFill="1" applyBorder="1" applyAlignment="1">
      <alignment horizontal="center" vertical="center" wrapText="1"/>
    </xf>
    <xf numFmtId="9" fontId="18" fillId="8" borderId="98" xfId="1" applyFont="1" applyFill="1" applyBorder="1" applyAlignment="1">
      <alignment horizontal="center" vertical="center" wrapText="1"/>
    </xf>
    <xf numFmtId="9" fontId="18" fillId="8" borderId="98" xfId="0" applyNumberFormat="1" applyFont="1" applyFill="1" applyBorder="1" applyAlignment="1">
      <alignment horizontal="center" vertical="center" wrapText="1"/>
    </xf>
    <xf numFmtId="9" fontId="18" fillId="8" borderId="99" xfId="0" applyNumberFormat="1" applyFont="1" applyFill="1" applyBorder="1" applyAlignment="1">
      <alignment horizontal="center" vertical="center" wrapText="1"/>
    </xf>
    <xf numFmtId="9" fontId="20" fillId="8" borderId="99" xfId="0" applyNumberFormat="1" applyFont="1" applyFill="1" applyBorder="1" applyAlignment="1">
      <alignment horizontal="center" vertical="center" wrapText="1"/>
    </xf>
    <xf numFmtId="164" fontId="19" fillId="8" borderId="94" xfId="1" applyNumberFormat="1" applyFont="1" applyFill="1" applyBorder="1" applyAlignment="1" applyProtection="1">
      <alignment horizontal="center" vertical="center" wrapText="1"/>
      <protection locked="0"/>
    </xf>
    <xf numFmtId="166" fontId="19" fillId="11" borderId="113" xfId="1" applyNumberFormat="1" applyFont="1" applyFill="1" applyBorder="1" applyAlignment="1" applyProtection="1">
      <alignment horizontal="center" vertical="center" wrapText="1"/>
      <protection locked="0"/>
    </xf>
    <xf numFmtId="166" fontId="19" fillId="11" borderId="115" xfId="1" applyNumberFormat="1" applyFont="1" applyFill="1" applyBorder="1" applyAlignment="1" applyProtection="1">
      <alignment horizontal="center" vertical="center" wrapText="1"/>
      <protection locked="0"/>
    </xf>
    <xf numFmtId="166" fontId="19" fillId="11" borderId="114" xfId="1" applyNumberFormat="1" applyFont="1" applyFill="1" applyBorder="1" applyAlignment="1" applyProtection="1">
      <alignment horizontal="center" vertical="center" wrapText="1"/>
      <protection locked="0"/>
    </xf>
    <xf numFmtId="2" fontId="18" fillId="20" borderId="75" xfId="0" applyNumberFormat="1" applyFont="1" applyFill="1" applyBorder="1" applyAlignment="1">
      <alignment horizontal="center" vertical="center" wrapText="1"/>
    </xf>
    <xf numFmtId="2" fontId="18" fillId="20" borderId="68" xfId="0" applyNumberFormat="1" applyFont="1" applyFill="1" applyBorder="1" applyAlignment="1">
      <alignment horizontal="center" vertical="center" wrapText="1"/>
    </xf>
    <xf numFmtId="0" fontId="18" fillId="14" borderId="102" xfId="0" applyFont="1" applyFill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164" fontId="19" fillId="5" borderId="92" xfId="1" applyNumberFormat="1" applyFont="1" applyFill="1" applyBorder="1" applyAlignment="1" applyProtection="1">
      <alignment horizontal="center" vertical="center" wrapText="1"/>
      <protection locked="0"/>
    </xf>
    <xf numFmtId="164" fontId="19" fillId="5" borderId="94" xfId="1" applyNumberFormat="1" applyFont="1" applyFill="1" applyBorder="1" applyAlignment="1" applyProtection="1">
      <alignment horizontal="center" vertical="center" wrapText="1"/>
      <protection locked="0"/>
    </xf>
    <xf numFmtId="164" fontId="19" fillId="12" borderId="94" xfId="1" applyNumberFormat="1" applyFont="1" applyFill="1" applyBorder="1" applyAlignment="1" applyProtection="1">
      <alignment horizontal="center" vertical="center" wrapText="1"/>
      <protection locked="0"/>
    </xf>
    <xf numFmtId="0" fontId="18" fillId="13" borderId="98" xfId="0" applyFont="1" applyFill="1" applyBorder="1" applyAlignment="1">
      <alignment horizontal="center" vertical="center"/>
    </xf>
    <xf numFmtId="164" fontId="19" fillId="13" borderId="94" xfId="1" applyNumberFormat="1" applyFont="1" applyFill="1" applyBorder="1" applyAlignment="1" applyProtection="1">
      <alignment horizontal="center" vertical="center" wrapText="1"/>
      <protection locked="0"/>
    </xf>
    <xf numFmtId="0" fontId="18" fillId="9" borderId="129" xfId="0" applyFont="1" applyFill="1" applyBorder="1" applyAlignment="1" applyProtection="1">
      <alignment horizontal="center" vertical="center" wrapText="1"/>
      <protection locked="0"/>
    </xf>
    <xf numFmtId="0" fontId="18" fillId="9" borderId="98" xfId="0" applyFont="1" applyFill="1" applyBorder="1" applyAlignment="1" applyProtection="1">
      <alignment horizontal="center" vertical="center" wrapText="1"/>
      <protection locked="0"/>
    </xf>
    <xf numFmtId="164" fontId="19" fillId="8" borderId="115" xfId="1" applyNumberFormat="1" applyFont="1" applyFill="1" applyBorder="1" applyAlignment="1" applyProtection="1">
      <alignment horizontal="center" vertical="center" wrapText="1"/>
      <protection locked="0"/>
    </xf>
    <xf numFmtId="164" fontId="19" fillId="8" borderId="114" xfId="1" applyNumberFormat="1" applyFont="1" applyFill="1" applyBorder="1" applyAlignment="1" applyProtection="1">
      <alignment horizontal="center" vertical="center" wrapText="1"/>
      <protection locked="0"/>
    </xf>
    <xf numFmtId="0" fontId="18" fillId="9" borderId="132" xfId="0" applyFont="1" applyFill="1" applyBorder="1" applyAlignment="1" applyProtection="1">
      <alignment horizontal="center" vertical="center" wrapText="1"/>
      <protection locked="0"/>
    </xf>
    <xf numFmtId="0" fontId="18" fillId="14" borderId="56" xfId="0" applyFont="1" applyFill="1" applyBorder="1" applyAlignment="1">
      <alignment horizontal="center" vertical="center" wrapText="1"/>
    </xf>
    <xf numFmtId="164" fontId="19" fillId="9" borderId="96" xfId="1" applyNumberFormat="1" applyFont="1" applyFill="1" applyBorder="1" applyAlignment="1" applyProtection="1">
      <alignment horizontal="center" vertical="center" wrapText="1"/>
      <protection locked="0"/>
    </xf>
    <xf numFmtId="0" fontId="18" fillId="12" borderId="105" xfId="0" applyFont="1" applyFill="1" applyBorder="1" applyAlignment="1" applyProtection="1">
      <alignment horizontal="center" vertical="center" wrapText="1"/>
      <protection locked="0"/>
    </xf>
    <xf numFmtId="0" fontId="18" fillId="23" borderId="1" xfId="0" applyFont="1" applyFill="1" applyBorder="1" applyAlignment="1">
      <alignment horizontal="center" vertical="center"/>
    </xf>
    <xf numFmtId="0" fontId="18" fillId="23" borderId="85" xfId="0" applyFont="1" applyFill="1" applyBorder="1" applyAlignment="1">
      <alignment horizontal="center" vertical="center"/>
    </xf>
    <xf numFmtId="0" fontId="18" fillId="25" borderId="50" xfId="0" applyFont="1" applyFill="1" applyBorder="1" applyAlignment="1">
      <alignment horizontal="center" vertical="center"/>
    </xf>
    <xf numFmtId="0" fontId="18" fillId="12" borderId="105" xfId="0" applyFont="1" applyFill="1" applyBorder="1" applyAlignment="1">
      <alignment horizontal="center" vertical="center"/>
    </xf>
    <xf numFmtId="0" fontId="18" fillId="13" borderId="97" xfId="0" applyFont="1" applyFill="1" applyBorder="1" applyAlignment="1">
      <alignment horizontal="center" vertical="center"/>
    </xf>
    <xf numFmtId="0" fontId="18" fillId="13" borderId="104" xfId="0" applyFont="1" applyFill="1" applyBorder="1" applyAlignment="1">
      <alignment horizontal="center" vertical="center"/>
    </xf>
    <xf numFmtId="0" fontId="18" fillId="13" borderId="105" xfId="0" applyFont="1" applyFill="1" applyBorder="1" applyAlignment="1">
      <alignment horizontal="center" vertical="center"/>
    </xf>
    <xf numFmtId="0" fontId="18" fillId="8" borderId="116" xfId="0" applyFont="1" applyFill="1" applyBorder="1" applyAlignment="1" applyProtection="1">
      <alignment horizontal="center" vertical="center" wrapText="1"/>
      <protection locked="0"/>
    </xf>
    <xf numFmtId="0" fontId="18" fillId="8" borderId="105" xfId="0" applyFont="1" applyFill="1" applyBorder="1" applyAlignment="1" applyProtection="1">
      <alignment horizontal="center" vertical="center" wrapText="1"/>
      <protection locked="0"/>
    </xf>
    <xf numFmtId="0" fontId="18" fillId="8" borderId="98" xfId="0" applyFont="1" applyFill="1" applyBorder="1" applyAlignment="1" applyProtection="1">
      <alignment horizontal="center" vertical="center" wrapText="1"/>
      <protection locked="0"/>
    </xf>
    <xf numFmtId="164" fontId="19" fillId="8" borderId="96" xfId="1" applyNumberFormat="1" applyFont="1" applyFill="1" applyBorder="1" applyAlignment="1" applyProtection="1">
      <alignment horizontal="center" vertical="center" wrapText="1"/>
      <protection locked="0"/>
    </xf>
    <xf numFmtId="0" fontId="18" fillId="8" borderId="10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18" fillId="8" borderId="101" xfId="0" applyFont="1" applyFill="1" applyBorder="1" applyAlignment="1">
      <alignment horizontal="center" vertical="center" wrapText="1"/>
    </xf>
    <xf numFmtId="14" fontId="18" fillId="8" borderId="101" xfId="0" applyNumberFormat="1" applyFont="1" applyFill="1" applyBorder="1" applyAlignment="1">
      <alignment horizontal="center" vertical="center" wrapText="1"/>
    </xf>
    <xf numFmtId="0" fontId="18" fillId="0" borderId="119" xfId="0" applyFont="1" applyBorder="1" applyAlignment="1">
      <alignment horizontal="center" vertical="center" wrapText="1"/>
    </xf>
    <xf numFmtId="2" fontId="18" fillId="20" borderId="76" xfId="0" applyNumberFormat="1" applyFont="1" applyFill="1" applyBorder="1" applyAlignment="1">
      <alignment horizontal="center" vertical="center" wrapText="1"/>
    </xf>
    <xf numFmtId="2" fontId="18" fillId="20" borderId="50" xfId="0" applyNumberFormat="1" applyFont="1" applyFill="1" applyBorder="1" applyAlignment="1">
      <alignment horizontal="center" vertical="center" wrapText="1"/>
    </xf>
    <xf numFmtId="164" fontId="19" fillId="12" borderId="97" xfId="1" applyNumberFormat="1" applyFont="1" applyFill="1" applyBorder="1" applyAlignment="1" applyProtection="1">
      <alignment horizontal="center" vertical="center" wrapText="1"/>
      <protection locked="0"/>
    </xf>
    <xf numFmtId="164" fontId="19" fillId="12" borderId="98" xfId="1" applyNumberFormat="1" applyFont="1" applyFill="1" applyBorder="1" applyAlignment="1" applyProtection="1">
      <alignment horizontal="center" vertical="center" wrapText="1"/>
      <protection locked="0"/>
    </xf>
    <xf numFmtId="164" fontId="19" fillId="12" borderId="99" xfId="1" applyNumberFormat="1" applyFont="1" applyFill="1" applyBorder="1" applyAlignment="1" applyProtection="1">
      <alignment horizontal="center" vertical="center" wrapText="1"/>
      <protection locked="0"/>
    </xf>
    <xf numFmtId="0" fontId="18" fillId="8" borderId="106" xfId="0" applyFont="1" applyFill="1" applyBorder="1" applyAlignment="1" applyProtection="1">
      <alignment horizontal="center" vertical="center" wrapText="1"/>
      <protection locked="0"/>
    </xf>
    <xf numFmtId="1" fontId="18" fillId="0" borderId="77" xfId="0" applyNumberFormat="1" applyFont="1" applyBorder="1" applyAlignment="1">
      <alignment horizontal="center" vertical="center" wrapText="1"/>
    </xf>
    <xf numFmtId="2" fontId="18" fillId="20" borderId="84" xfId="0" applyNumberFormat="1" applyFont="1" applyFill="1" applyBorder="1" applyAlignment="1">
      <alignment horizontal="center" vertical="center" wrapText="1"/>
    </xf>
    <xf numFmtId="2" fontId="18" fillId="20" borderId="1" xfId="0" applyNumberFormat="1" applyFont="1" applyFill="1" applyBorder="1" applyAlignment="1">
      <alignment horizontal="center" vertical="center" wrapText="1"/>
    </xf>
    <xf numFmtId="0" fontId="18" fillId="14" borderId="103" xfId="0" applyFont="1" applyFill="1" applyBorder="1" applyAlignment="1">
      <alignment horizontal="center" vertical="center" wrapText="1"/>
    </xf>
    <xf numFmtId="164" fontId="19" fillId="8" borderId="93" xfId="1" applyNumberFormat="1" applyFont="1" applyFill="1" applyBorder="1" applyAlignment="1" applyProtection="1">
      <alignment horizontal="center" vertical="center" wrapText="1"/>
      <protection locked="0"/>
    </xf>
    <xf numFmtId="0" fontId="18" fillId="8" borderId="99" xfId="0" applyFont="1" applyFill="1" applyBorder="1" applyAlignment="1" applyProtection="1">
      <alignment horizontal="center" vertical="center" wrapText="1"/>
      <protection locked="0"/>
    </xf>
    <xf numFmtId="0" fontId="18" fillId="8" borderId="99" xfId="0" applyFont="1" applyFill="1" applyBorder="1" applyAlignment="1">
      <alignment horizontal="center" vertical="center" wrapText="1"/>
    </xf>
    <xf numFmtId="14" fontId="18" fillId="8" borderId="99" xfId="0" applyNumberFormat="1" applyFont="1" applyFill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5" borderId="95" xfId="0" applyFont="1" applyFill="1" applyBorder="1" applyAlignment="1">
      <alignment horizontal="center" vertical="center" wrapText="1"/>
    </xf>
    <xf numFmtId="0" fontId="18" fillId="5" borderId="96" xfId="0" applyFont="1" applyFill="1" applyBorder="1" applyAlignment="1">
      <alignment horizontal="center" vertical="center" wrapText="1"/>
    </xf>
    <xf numFmtId="2" fontId="18" fillId="20" borderId="46" xfId="0" applyNumberFormat="1" applyFont="1" applyFill="1" applyBorder="1" applyAlignment="1">
      <alignment horizontal="center" vertical="center" wrapText="1"/>
    </xf>
    <xf numFmtId="2" fontId="18" fillId="20" borderId="45" xfId="0" applyNumberFormat="1" applyFont="1" applyFill="1" applyBorder="1" applyAlignment="1">
      <alignment horizontal="center" vertical="center" wrapText="1"/>
    </xf>
    <xf numFmtId="2" fontId="18" fillId="0" borderId="50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18" fillId="20" borderId="85" xfId="0" applyNumberFormat="1" applyFont="1" applyFill="1" applyBorder="1" applyAlignment="1">
      <alignment horizontal="center" vertical="center" wrapText="1"/>
    </xf>
    <xf numFmtId="2" fontId="18" fillId="20" borderId="77" xfId="0" applyNumberFormat="1" applyFont="1" applyFill="1" applyBorder="1" applyAlignment="1">
      <alignment horizontal="center" vertical="center" wrapText="1"/>
    </xf>
    <xf numFmtId="0" fontId="18" fillId="5" borderId="99" xfId="0" applyFont="1" applyFill="1" applyBorder="1" applyAlignment="1">
      <alignment horizontal="center" vertical="center" wrapText="1"/>
    </xf>
    <xf numFmtId="0" fontId="18" fillId="13" borderId="98" xfId="0" applyFont="1" applyFill="1" applyBorder="1" applyAlignment="1">
      <alignment horizontal="center" vertical="center" wrapText="1"/>
    </xf>
    <xf numFmtId="0" fontId="18" fillId="12" borderId="98" xfId="0" applyFont="1" applyFill="1" applyBorder="1" applyAlignment="1" applyProtection="1">
      <alignment horizontal="center" vertical="center" wrapText="1"/>
      <protection locked="0"/>
    </xf>
    <xf numFmtId="164" fontId="19" fillId="13" borderId="92" xfId="1" applyNumberFormat="1" applyFont="1" applyFill="1" applyBorder="1" applyAlignment="1" applyProtection="1">
      <alignment horizontal="center" vertical="center" wrapText="1"/>
      <protection locked="0"/>
    </xf>
    <xf numFmtId="0" fontId="6" fillId="13" borderId="94" xfId="0" applyFont="1" applyFill="1" applyBorder="1" applyAlignment="1">
      <alignment horizontal="center" vertical="center" wrapText="1"/>
    </xf>
    <xf numFmtId="0" fontId="18" fillId="13" borderId="98" xfId="0" applyFont="1" applyFill="1" applyBorder="1" applyAlignment="1" applyProtection="1">
      <alignment horizontal="center" vertical="center" wrapText="1"/>
      <protection locked="0"/>
    </xf>
    <xf numFmtId="0" fontId="18" fillId="13" borderId="98" xfId="0" applyFont="1" applyFill="1" applyBorder="1" applyAlignment="1" applyProtection="1">
      <alignment horizontal="center" vertical="center"/>
      <protection locked="0"/>
    </xf>
    <xf numFmtId="14" fontId="18" fillId="13" borderId="98" xfId="0" applyNumberFormat="1" applyFont="1" applyFill="1" applyBorder="1" applyAlignment="1">
      <alignment horizontal="center" vertical="center"/>
    </xf>
    <xf numFmtId="0" fontId="18" fillId="12" borderId="106" xfId="0" applyFont="1" applyFill="1" applyBorder="1" applyAlignment="1">
      <alignment horizontal="center" vertical="center"/>
    </xf>
    <xf numFmtId="164" fontId="19" fillId="12" borderId="9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76" xfId="0" applyFont="1" applyBorder="1" applyAlignment="1">
      <alignment horizontal="center" vertical="center"/>
    </xf>
    <xf numFmtId="14" fontId="18" fillId="13" borderId="98" xfId="0" applyNumberFormat="1" applyFont="1" applyFill="1" applyBorder="1" applyAlignment="1">
      <alignment horizontal="center" vertical="center" wrapText="1"/>
    </xf>
    <xf numFmtId="0" fontId="18" fillId="13" borderId="92" xfId="0" applyFont="1" applyFill="1" applyBorder="1" applyAlignment="1">
      <alignment horizontal="center" vertical="center" wrapText="1"/>
    </xf>
    <xf numFmtId="0" fontId="18" fillId="13" borderId="94" xfId="0" applyFont="1" applyFill="1" applyBorder="1" applyAlignment="1">
      <alignment horizontal="center" vertical="center" wrapText="1"/>
    </xf>
    <xf numFmtId="0" fontId="18" fillId="13" borderId="95" xfId="0" applyFont="1" applyFill="1" applyBorder="1" applyAlignment="1">
      <alignment horizontal="center" vertical="center" wrapText="1"/>
    </xf>
    <xf numFmtId="0" fontId="18" fillId="13" borderId="100" xfId="0" applyFont="1" applyFill="1" applyBorder="1" applyAlignment="1">
      <alignment horizontal="center" vertical="center" wrapText="1"/>
    </xf>
    <xf numFmtId="9" fontId="18" fillId="13" borderId="98" xfId="0" applyNumberFormat="1" applyFont="1" applyFill="1" applyBorder="1" applyAlignment="1">
      <alignment horizontal="center" vertical="center"/>
    </xf>
    <xf numFmtId="9" fontId="18" fillId="13" borderId="100" xfId="0" applyNumberFormat="1" applyFont="1" applyFill="1" applyBorder="1" applyAlignment="1">
      <alignment horizontal="center" vertical="center"/>
    </xf>
    <xf numFmtId="9" fontId="18" fillId="13" borderId="98" xfId="1" applyFont="1" applyFill="1" applyBorder="1" applyAlignment="1">
      <alignment horizontal="center" vertical="center"/>
    </xf>
    <xf numFmtId="0" fontId="18" fillId="12" borderId="86" xfId="0" applyFont="1" applyFill="1" applyBorder="1" applyAlignment="1">
      <alignment horizontal="center" vertical="center" wrapText="1"/>
    </xf>
    <xf numFmtId="0" fontId="18" fillId="12" borderId="87" xfId="0" applyFont="1" applyFill="1" applyBorder="1" applyAlignment="1">
      <alignment horizontal="center" vertical="center" wrapText="1"/>
    </xf>
    <xf numFmtId="0" fontId="18" fillId="12" borderId="88" xfId="0" applyFont="1" applyFill="1" applyBorder="1" applyAlignment="1">
      <alignment horizontal="center" vertical="center" wrapText="1"/>
    </xf>
    <xf numFmtId="0" fontId="18" fillId="14" borderId="72" xfId="0" applyFont="1" applyFill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/>
    </xf>
    <xf numFmtId="0" fontId="18" fillId="0" borderId="117" xfId="0" applyFont="1" applyBorder="1" applyAlignment="1">
      <alignment horizontal="center" vertical="center"/>
    </xf>
    <xf numFmtId="2" fontId="18" fillId="25" borderId="50" xfId="1" applyNumberFormat="1" applyFont="1" applyFill="1" applyBorder="1" applyAlignment="1">
      <alignment horizontal="center" vertical="center"/>
    </xf>
    <xf numFmtId="0" fontId="18" fillId="13" borderId="86" xfId="0" applyFont="1" applyFill="1" applyBorder="1" applyAlignment="1">
      <alignment horizontal="center" vertical="center"/>
    </xf>
    <xf numFmtId="0" fontId="18" fillId="13" borderId="87" xfId="0" applyFont="1" applyFill="1" applyBorder="1" applyAlignment="1">
      <alignment horizontal="center" vertical="center"/>
    </xf>
    <xf numFmtId="0" fontId="18" fillId="13" borderId="124" xfId="0" applyFont="1" applyFill="1" applyBorder="1" applyAlignment="1">
      <alignment horizontal="center" vertical="center"/>
    </xf>
    <xf numFmtId="14" fontId="18" fillId="13" borderId="100" xfId="0" applyNumberFormat="1" applyFont="1" applyFill="1" applyBorder="1" applyAlignment="1">
      <alignment horizontal="center" vertical="center"/>
    </xf>
    <xf numFmtId="0" fontId="18" fillId="14" borderId="125" xfId="0" applyFont="1" applyFill="1" applyBorder="1" applyAlignment="1">
      <alignment horizontal="center" vertical="center" wrapText="1"/>
    </xf>
    <xf numFmtId="0" fontId="18" fillId="5" borderId="98" xfId="0" applyFont="1" applyFill="1" applyBorder="1" applyAlignment="1" applyProtection="1">
      <alignment horizontal="center" vertical="center" wrapText="1"/>
      <protection locked="0"/>
    </xf>
    <xf numFmtId="0" fontId="18" fillId="5" borderId="105" xfId="0" applyFont="1" applyFill="1" applyBorder="1" applyAlignment="1" applyProtection="1">
      <alignment horizontal="center" vertical="center" wrapText="1"/>
      <protection locked="0"/>
    </xf>
    <xf numFmtId="164" fontId="19" fillId="5" borderId="97" xfId="1" applyNumberFormat="1" applyFont="1" applyFill="1" applyBorder="1" applyAlignment="1" applyProtection="1">
      <alignment horizontal="center" vertical="center" wrapText="1"/>
      <protection locked="0"/>
    </xf>
    <xf numFmtId="164" fontId="19" fillId="5" borderId="98" xfId="1" applyNumberFormat="1" applyFont="1" applyFill="1" applyBorder="1" applyAlignment="1" applyProtection="1">
      <alignment horizontal="center" vertical="center" wrapText="1"/>
      <protection locked="0"/>
    </xf>
    <xf numFmtId="164" fontId="19" fillId="5" borderId="99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99" xfId="0" applyFont="1" applyFill="1" applyBorder="1" applyAlignment="1" applyProtection="1">
      <alignment horizontal="center" vertical="center" wrapText="1"/>
      <protection locked="0"/>
    </xf>
    <xf numFmtId="0" fontId="18" fillId="5" borderId="106" xfId="0" applyFont="1" applyFill="1" applyBorder="1" applyAlignment="1" applyProtection="1">
      <alignment horizontal="center" vertical="center" wrapText="1"/>
      <protection locked="0"/>
    </xf>
    <xf numFmtId="0" fontId="18" fillId="5" borderId="104" xfId="0" applyFont="1" applyFill="1" applyBorder="1" applyAlignment="1" applyProtection="1">
      <alignment horizontal="center" vertical="center" wrapText="1"/>
      <protection locked="0"/>
    </xf>
    <xf numFmtId="0" fontId="18" fillId="5" borderId="97" xfId="0" applyFont="1" applyFill="1" applyBorder="1" applyAlignment="1" applyProtection="1">
      <alignment horizontal="center" vertical="center" wrapText="1"/>
      <protection locked="0"/>
    </xf>
    <xf numFmtId="164" fontId="19" fillId="13" borderId="97" xfId="1" applyNumberFormat="1" applyFont="1" applyFill="1" applyBorder="1" applyAlignment="1" applyProtection="1">
      <alignment horizontal="center" vertical="center" wrapText="1"/>
      <protection locked="0"/>
    </xf>
    <xf numFmtId="164" fontId="19" fillId="13" borderId="98" xfId="1" applyNumberFormat="1" applyFont="1" applyFill="1" applyBorder="1" applyAlignment="1" applyProtection="1">
      <alignment horizontal="center" vertical="center" wrapText="1"/>
      <protection locked="0"/>
    </xf>
    <xf numFmtId="164" fontId="19" fillId="13" borderId="100" xfId="1" applyNumberFormat="1" applyFont="1" applyFill="1" applyBorder="1" applyAlignment="1" applyProtection="1">
      <alignment horizontal="center" vertical="center" wrapText="1"/>
      <protection locked="0"/>
    </xf>
    <xf numFmtId="0" fontId="18" fillId="13" borderId="100" xfId="0" applyFont="1" applyFill="1" applyBorder="1" applyAlignment="1">
      <alignment horizontal="center" vertical="center"/>
    </xf>
    <xf numFmtId="0" fontId="18" fillId="13" borderId="126" xfId="0" applyFont="1" applyFill="1" applyBorder="1" applyAlignment="1">
      <alignment horizontal="center" vertical="center"/>
    </xf>
    <xf numFmtId="164" fontId="19" fillId="13" borderId="95" xfId="1" applyNumberFormat="1" applyFont="1" applyFill="1" applyBorder="1" applyAlignment="1" applyProtection="1">
      <alignment horizontal="center" vertical="center" wrapText="1"/>
      <protection locked="0"/>
    </xf>
    <xf numFmtId="164" fontId="19" fillId="5" borderId="93" xfId="1" applyNumberFormat="1" applyFont="1" applyFill="1" applyBorder="1" applyAlignment="1" applyProtection="1">
      <alignment horizontal="center" vertical="center" wrapText="1"/>
      <protection locked="0"/>
    </xf>
    <xf numFmtId="10" fontId="6" fillId="5" borderId="96" xfId="0" applyNumberFormat="1" applyFont="1" applyFill="1" applyBorder="1" applyAlignment="1">
      <alignment horizontal="center" vertical="center" wrapText="1"/>
    </xf>
    <xf numFmtId="9" fontId="18" fillId="5" borderId="98" xfId="1" applyFont="1" applyFill="1" applyBorder="1" applyAlignment="1">
      <alignment horizontal="center" vertical="center" wrapText="1"/>
    </xf>
    <xf numFmtId="9" fontId="18" fillId="5" borderId="99" xfId="1" applyFont="1" applyFill="1" applyBorder="1" applyAlignment="1">
      <alignment horizontal="center" vertical="center" wrapText="1"/>
    </xf>
    <xf numFmtId="14" fontId="18" fillId="5" borderId="100" xfId="0" applyNumberFormat="1" applyFont="1" applyFill="1" applyBorder="1" applyAlignment="1">
      <alignment horizontal="center" vertical="center" wrapText="1"/>
    </xf>
    <xf numFmtId="0" fontId="18" fillId="11" borderId="98" xfId="0" applyFont="1" applyFill="1" applyBorder="1" applyAlignment="1">
      <alignment horizontal="center" vertical="center" wrapText="1"/>
    </xf>
    <xf numFmtId="0" fontId="18" fillId="11" borderId="99" xfId="0" applyFont="1" applyFill="1" applyBorder="1" applyAlignment="1">
      <alignment horizontal="center" vertical="center" wrapText="1"/>
    </xf>
    <xf numFmtId="14" fontId="18" fillId="11" borderId="95" xfId="0" applyNumberFormat="1" applyFont="1" applyFill="1" applyBorder="1" applyAlignment="1">
      <alignment horizontal="center" vertical="center" wrapText="1"/>
    </xf>
    <xf numFmtId="14" fontId="18" fillId="11" borderId="114" xfId="0" applyNumberFormat="1" applyFont="1" applyFill="1" applyBorder="1" applyAlignment="1">
      <alignment horizontal="center" vertical="center" wrapText="1"/>
    </xf>
    <xf numFmtId="9" fontId="18" fillId="13" borderId="98" xfId="1" applyFont="1" applyFill="1" applyBorder="1" applyAlignment="1">
      <alignment horizontal="center" vertical="center" wrapText="1"/>
    </xf>
    <xf numFmtId="0" fontId="6" fillId="13" borderId="92" xfId="0" applyFont="1" applyFill="1" applyBorder="1" applyAlignment="1">
      <alignment horizontal="center" vertical="center" wrapText="1"/>
    </xf>
    <xf numFmtId="0" fontId="18" fillId="13" borderId="97" xfId="0" applyFont="1" applyFill="1" applyBorder="1" applyAlignment="1">
      <alignment horizontal="center" vertical="center" wrapText="1"/>
    </xf>
    <xf numFmtId="9" fontId="18" fillId="13" borderId="97" xfId="1" applyFont="1" applyFill="1" applyBorder="1" applyAlignment="1">
      <alignment horizontal="center" vertical="center"/>
    </xf>
    <xf numFmtId="0" fontId="6" fillId="11" borderId="94" xfId="0" applyFont="1" applyFill="1" applyBorder="1" applyAlignment="1">
      <alignment horizontal="center" vertical="center" wrapText="1"/>
    </xf>
    <xf numFmtId="0" fontId="6" fillId="11" borderId="93" xfId="0" applyFont="1" applyFill="1" applyBorder="1" applyAlignment="1">
      <alignment horizontal="center" vertical="center" wrapText="1"/>
    </xf>
    <xf numFmtId="14" fontId="6" fillId="13" borderId="94" xfId="0" applyNumberFormat="1" applyFont="1" applyFill="1" applyBorder="1" applyAlignment="1">
      <alignment horizontal="center" vertical="center"/>
    </xf>
    <xf numFmtId="9" fontId="18" fillId="11" borderId="98" xfId="0" applyNumberFormat="1" applyFont="1" applyFill="1" applyBorder="1" applyAlignment="1">
      <alignment horizontal="center" vertical="center" wrapText="1"/>
    </xf>
    <xf numFmtId="0" fontId="18" fillId="25" borderId="76" xfId="0" applyFont="1" applyFill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14" fontId="18" fillId="13" borderId="97" xfId="0" applyNumberFormat="1" applyFont="1" applyFill="1" applyBorder="1" applyAlignment="1">
      <alignment horizontal="center" vertical="center"/>
    </xf>
    <xf numFmtId="9" fontId="6" fillId="11" borderId="94" xfId="0" applyNumberFormat="1" applyFont="1" applyFill="1" applyBorder="1" applyAlignment="1">
      <alignment horizontal="center" vertical="center" wrapText="1"/>
    </xf>
    <xf numFmtId="49" fontId="18" fillId="11" borderId="98" xfId="1" applyNumberFormat="1" applyFont="1" applyFill="1" applyBorder="1" applyAlignment="1">
      <alignment horizontal="center" vertical="center" wrapText="1"/>
    </xf>
    <xf numFmtId="14" fontId="18" fillId="11" borderId="115" xfId="0" applyNumberFormat="1" applyFont="1" applyFill="1" applyBorder="1" applyAlignment="1">
      <alignment horizontal="center" vertical="center" wrapText="1"/>
    </xf>
    <xf numFmtId="164" fontId="19" fillId="11" borderId="94" xfId="1" applyNumberFormat="1" applyFont="1" applyFill="1" applyBorder="1" applyAlignment="1" applyProtection="1">
      <alignment horizontal="center" vertical="center" wrapText="1"/>
      <protection locked="0"/>
    </xf>
    <xf numFmtId="0" fontId="18" fillId="11" borderId="98" xfId="0" applyFont="1" applyFill="1" applyBorder="1" applyAlignment="1" applyProtection="1">
      <alignment horizontal="center" vertical="center" wrapText="1"/>
      <protection locked="0"/>
    </xf>
    <xf numFmtId="0" fontId="18" fillId="11" borderId="105" xfId="0" applyFont="1" applyFill="1" applyBorder="1" applyAlignment="1" applyProtection="1">
      <alignment horizontal="center" vertical="center" wrapText="1"/>
      <protection locked="0"/>
    </xf>
    <xf numFmtId="9" fontId="18" fillId="11" borderId="98" xfId="1" applyFont="1" applyFill="1" applyBorder="1" applyAlignment="1">
      <alignment horizontal="center" vertical="center" wrapText="1"/>
    </xf>
    <xf numFmtId="0" fontId="18" fillId="12" borderId="97" xfId="0" applyFont="1" applyFill="1" applyBorder="1" applyAlignment="1" applyProtection="1">
      <alignment horizontal="center" vertical="center" wrapText="1"/>
      <protection locked="0"/>
    </xf>
    <xf numFmtId="0" fontId="18" fillId="12" borderId="104" xfId="0" applyFont="1" applyFill="1" applyBorder="1" applyAlignment="1" applyProtection="1">
      <alignment horizontal="center" vertical="center" wrapText="1"/>
      <protection locked="0"/>
    </xf>
    <xf numFmtId="1" fontId="18" fillId="0" borderId="76" xfId="0" applyNumberFormat="1" applyFont="1" applyBorder="1" applyAlignment="1">
      <alignment horizontal="center" vertical="center" wrapText="1"/>
    </xf>
    <xf numFmtId="164" fontId="19" fillId="12" borderId="92" xfId="1" applyNumberFormat="1" applyFont="1" applyFill="1" applyBorder="1" applyAlignment="1" applyProtection="1">
      <alignment horizontal="center" vertical="center" wrapText="1"/>
      <protection locked="0"/>
    </xf>
    <xf numFmtId="164" fontId="19" fillId="11" borderId="93" xfId="1" applyNumberFormat="1" applyFont="1" applyFill="1" applyBorder="1" applyAlignment="1" applyProtection="1">
      <alignment horizontal="center" vertical="center" wrapText="1"/>
      <protection locked="0"/>
    </xf>
    <xf numFmtId="0" fontId="18" fillId="11" borderId="99" xfId="0" applyFont="1" applyFill="1" applyBorder="1" applyAlignment="1" applyProtection="1">
      <alignment horizontal="center" vertical="center" wrapText="1"/>
      <protection locked="0"/>
    </xf>
    <xf numFmtId="0" fontId="18" fillId="11" borderId="106" xfId="0" applyFont="1" applyFill="1" applyBorder="1" applyAlignment="1" applyProtection="1">
      <alignment horizontal="center" vertical="center" wrapText="1"/>
      <protection locked="0"/>
    </xf>
    <xf numFmtId="0" fontId="18" fillId="12" borderId="97" xfId="0" applyFont="1" applyFill="1" applyBorder="1" applyAlignment="1">
      <alignment horizontal="center" vertical="center" wrapText="1"/>
    </xf>
    <xf numFmtId="0" fontId="6" fillId="12" borderId="92" xfId="0" applyFont="1" applyFill="1" applyBorder="1" applyAlignment="1">
      <alignment horizontal="center" vertical="center" wrapText="1"/>
    </xf>
    <xf numFmtId="0" fontId="6" fillId="12" borderId="94" xfId="0" applyFont="1" applyFill="1" applyBorder="1" applyAlignment="1">
      <alignment horizontal="center" vertical="center" wrapText="1"/>
    </xf>
    <xf numFmtId="9" fontId="18" fillId="12" borderId="97" xfId="1" applyFont="1" applyFill="1" applyBorder="1" applyAlignment="1">
      <alignment horizontal="center" vertical="center" wrapText="1"/>
    </xf>
    <xf numFmtId="14" fontId="18" fillId="12" borderId="101" xfId="0" applyNumberFormat="1" applyFont="1" applyFill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8" borderId="115" xfId="0" applyFont="1" applyFill="1" applyBorder="1" applyAlignment="1">
      <alignment horizontal="center" vertical="center" wrapText="1"/>
    </xf>
    <xf numFmtId="0" fontId="18" fillId="8" borderId="114" xfId="0" applyFont="1" applyFill="1" applyBorder="1" applyAlignment="1">
      <alignment horizontal="center" vertical="center" wrapText="1"/>
    </xf>
    <xf numFmtId="0" fontId="18" fillId="8" borderId="90" xfId="0" applyFont="1" applyFill="1" applyBorder="1" applyAlignment="1">
      <alignment horizontal="center" vertical="center" wrapText="1"/>
    </xf>
    <xf numFmtId="0" fontId="18" fillId="8" borderId="91" xfId="0" applyFont="1" applyFill="1" applyBorder="1" applyAlignment="1">
      <alignment horizontal="center" vertical="center" wrapText="1"/>
    </xf>
    <xf numFmtId="0" fontId="18" fillId="11" borderId="94" xfId="0" applyFont="1" applyFill="1" applyBorder="1" applyAlignment="1">
      <alignment horizontal="center" vertical="center" wrapText="1"/>
    </xf>
    <xf numFmtId="0" fontId="18" fillId="11" borderId="93" xfId="0" applyFont="1" applyFill="1" applyBorder="1" applyAlignment="1">
      <alignment horizontal="center" vertical="center" wrapText="1"/>
    </xf>
    <xf numFmtId="9" fontId="18" fillId="13" borderId="98" xfId="0" applyNumberFormat="1" applyFont="1" applyFill="1" applyBorder="1" applyAlignment="1">
      <alignment horizontal="center" vertical="center" wrapText="1"/>
    </xf>
    <xf numFmtId="0" fontId="18" fillId="13" borderId="101" xfId="0" applyFont="1" applyFill="1" applyBorder="1" applyAlignment="1">
      <alignment horizontal="center" vertical="center" wrapText="1"/>
    </xf>
    <xf numFmtId="9" fontId="18" fillId="13" borderId="101" xfId="0" applyNumberFormat="1" applyFont="1" applyFill="1" applyBorder="1" applyAlignment="1">
      <alignment horizontal="center" vertical="center"/>
    </xf>
    <xf numFmtId="14" fontId="18" fillId="13" borderId="101" xfId="0" applyNumberFormat="1" applyFont="1" applyFill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14" borderId="138" xfId="0" applyFont="1" applyFill="1" applyBorder="1" applyAlignment="1">
      <alignment horizontal="center" vertical="center" wrapText="1"/>
    </xf>
    <xf numFmtId="0" fontId="18" fillId="9" borderId="114" xfId="0" applyFont="1" applyFill="1" applyBorder="1" applyAlignment="1" applyProtection="1">
      <alignment horizontal="center" vertical="center" wrapText="1"/>
      <protection locked="0"/>
    </xf>
    <xf numFmtId="0" fontId="18" fillId="9" borderId="128" xfId="0" applyFont="1" applyFill="1" applyBorder="1" applyAlignment="1">
      <alignment horizontal="center" vertical="center" wrapText="1"/>
    </xf>
    <xf numFmtId="0" fontId="18" fillId="9" borderId="115" xfId="0" applyFont="1" applyFill="1" applyBorder="1" applyAlignment="1">
      <alignment horizontal="center" vertical="center" wrapText="1"/>
    </xf>
    <xf numFmtId="0" fontId="18" fillId="9" borderId="114" xfId="0" applyFont="1" applyFill="1" applyBorder="1" applyAlignment="1">
      <alignment horizontal="center" vertical="center" wrapText="1"/>
    </xf>
    <xf numFmtId="0" fontId="18" fillId="9" borderId="131" xfId="0" applyFont="1" applyFill="1" applyBorder="1" applyAlignment="1">
      <alignment horizontal="center" vertical="center" wrapText="1"/>
    </xf>
    <xf numFmtId="0" fontId="18" fillId="9" borderId="90" xfId="0" applyFont="1" applyFill="1" applyBorder="1" applyAlignment="1">
      <alignment horizontal="center" vertical="center" wrapText="1"/>
    </xf>
    <xf numFmtId="0" fontId="18" fillId="9" borderId="91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35" xfId="0" applyFont="1" applyBorder="1" applyAlignment="1">
      <alignment vertical="center" wrapText="1"/>
    </xf>
    <xf numFmtId="0" fontId="22" fillId="6" borderId="109" xfId="0" applyFont="1" applyFill="1" applyBorder="1" applyAlignment="1">
      <alignment horizontal="center" vertical="top" wrapText="1"/>
    </xf>
    <xf numFmtId="0" fontId="22" fillId="6" borderId="0" xfId="0" applyFont="1" applyFill="1" applyAlignment="1">
      <alignment horizontal="center" vertical="top" wrapText="1"/>
    </xf>
    <xf numFmtId="0" fontId="22" fillId="6" borderId="135" xfId="0" applyFont="1" applyFill="1" applyBorder="1" applyAlignment="1">
      <alignment horizontal="center" vertical="top" wrapText="1"/>
    </xf>
    <xf numFmtId="0" fontId="22" fillId="6" borderId="110" xfId="0" applyFont="1" applyFill="1" applyBorder="1" applyAlignment="1">
      <alignment horizontal="center" vertical="top" wrapText="1"/>
    </xf>
    <xf numFmtId="0" fontId="22" fillId="6" borderId="111" xfId="0" applyFont="1" applyFill="1" applyBorder="1" applyAlignment="1">
      <alignment horizontal="center" vertical="top" wrapText="1"/>
    </xf>
    <xf numFmtId="0" fontId="22" fillId="6" borderId="137" xfId="0" applyFont="1" applyFill="1" applyBorder="1" applyAlignment="1">
      <alignment horizontal="center" vertical="top" wrapText="1"/>
    </xf>
    <xf numFmtId="0" fontId="5" fillId="0" borderId="133" xfId="0" applyFont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5" fillId="0" borderId="122" xfId="0" applyFont="1" applyBorder="1" applyAlignment="1">
      <alignment horizontal="center" vertical="center" wrapText="1"/>
    </xf>
    <xf numFmtId="0" fontId="11" fillId="6" borderId="107" xfId="0" applyFont="1" applyFill="1" applyBorder="1" applyAlignment="1">
      <alignment horizontal="center" wrapText="1"/>
    </xf>
    <xf numFmtId="0" fontId="11" fillId="6" borderId="108" xfId="0" applyFont="1" applyFill="1" applyBorder="1" applyAlignment="1">
      <alignment horizontal="center" wrapText="1"/>
    </xf>
    <xf numFmtId="0" fontId="11" fillId="6" borderId="136" xfId="0" applyFont="1" applyFill="1" applyBorder="1" applyAlignment="1">
      <alignment horizontal="center" wrapText="1"/>
    </xf>
    <xf numFmtId="0" fontId="18" fillId="9" borderId="115" xfId="0" applyFont="1" applyFill="1" applyBorder="1" applyAlignment="1" applyProtection="1">
      <alignment horizontal="center" vertical="center" wrapText="1"/>
      <protection locked="0"/>
    </xf>
    <xf numFmtId="0" fontId="18" fillId="9" borderId="118" xfId="0" applyFont="1" applyFill="1" applyBorder="1" applyAlignment="1" applyProtection="1">
      <alignment horizontal="center" vertical="center" wrapText="1"/>
      <protection locked="0"/>
    </xf>
    <xf numFmtId="0" fontId="18" fillId="9" borderId="120" xfId="0" applyFont="1" applyFill="1" applyBorder="1" applyAlignment="1" applyProtection="1">
      <alignment horizontal="center" vertical="center" wrapText="1"/>
      <protection locked="0"/>
    </xf>
    <xf numFmtId="164" fontId="19" fillId="9" borderId="113" xfId="1" applyNumberFormat="1" applyFont="1" applyFill="1" applyBorder="1" applyAlignment="1" applyProtection="1">
      <alignment horizontal="center" vertical="center" wrapText="1"/>
      <protection locked="0"/>
    </xf>
    <xf numFmtId="0" fontId="18" fillId="9" borderId="113" xfId="0" applyFont="1" applyFill="1" applyBorder="1" applyAlignment="1">
      <alignment horizontal="center" vertical="center" wrapText="1"/>
    </xf>
    <xf numFmtId="0" fontId="18" fillId="9" borderId="89" xfId="0" applyFont="1" applyFill="1" applyBorder="1" applyAlignment="1">
      <alignment horizontal="center" vertical="center" wrapText="1"/>
    </xf>
    <xf numFmtId="9" fontId="6" fillId="9" borderId="115" xfId="1" applyFont="1" applyFill="1" applyBorder="1" applyAlignment="1">
      <alignment horizontal="center" vertical="center" wrapText="1"/>
    </xf>
    <xf numFmtId="9" fontId="6" fillId="9" borderId="114" xfId="1" applyFont="1" applyFill="1" applyBorder="1" applyAlignment="1">
      <alignment horizontal="center" vertical="center" wrapText="1"/>
    </xf>
    <xf numFmtId="9" fontId="18" fillId="9" borderId="101" xfId="1" applyFont="1" applyFill="1" applyBorder="1" applyAlignment="1">
      <alignment horizontal="center" vertical="center" wrapText="1"/>
    </xf>
    <xf numFmtId="0" fontId="19" fillId="9" borderId="115" xfId="0" applyFont="1" applyFill="1" applyBorder="1" applyAlignment="1">
      <alignment horizontal="center" vertical="center" wrapText="1"/>
    </xf>
    <xf numFmtId="0" fontId="19" fillId="9" borderId="114" xfId="0" applyFont="1" applyFill="1" applyBorder="1" applyAlignment="1">
      <alignment horizontal="center" vertical="center" wrapText="1"/>
    </xf>
    <xf numFmtId="9" fontId="19" fillId="9" borderId="115" xfId="0" applyNumberFormat="1" applyFont="1" applyFill="1" applyBorder="1" applyAlignment="1">
      <alignment horizontal="center" vertical="center" wrapText="1"/>
    </xf>
    <xf numFmtId="9" fontId="19" fillId="9" borderId="114" xfId="0" applyNumberFormat="1" applyFont="1" applyFill="1" applyBorder="1" applyAlignment="1">
      <alignment horizontal="center" vertical="center" wrapText="1"/>
    </xf>
    <xf numFmtId="0" fontId="0" fillId="9" borderId="114" xfId="0" applyFill="1" applyBorder="1" applyAlignment="1">
      <alignment horizontal="center" vertical="center" wrapText="1"/>
    </xf>
    <xf numFmtId="14" fontId="18" fillId="9" borderId="115" xfId="0" applyNumberFormat="1" applyFont="1" applyFill="1" applyBorder="1" applyAlignment="1">
      <alignment horizontal="center" vertical="center" wrapText="1"/>
    </xf>
    <xf numFmtId="14" fontId="18" fillId="9" borderId="114" xfId="0" applyNumberFormat="1" applyFont="1" applyFill="1" applyBorder="1" applyAlignment="1">
      <alignment horizontal="center" vertical="center" wrapText="1"/>
    </xf>
    <xf numFmtId="0" fontId="18" fillId="0" borderId="119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139" xfId="0" applyFont="1" applyBorder="1" applyAlignment="1">
      <alignment horizontal="center" vertical="center"/>
    </xf>
    <xf numFmtId="0" fontId="18" fillId="13" borderId="96" xfId="0" applyFont="1" applyFill="1" applyBorder="1" applyAlignment="1">
      <alignment horizontal="center" vertical="center" wrapText="1"/>
    </xf>
    <xf numFmtId="0" fontId="18" fillId="23" borderId="50" xfId="0" applyFont="1" applyFill="1" applyBorder="1" applyAlignment="1">
      <alignment horizontal="center" vertical="center"/>
    </xf>
    <xf numFmtId="0" fontId="18" fillId="23" borderId="77" xfId="0" applyFont="1" applyFill="1" applyBorder="1" applyAlignment="1">
      <alignment horizontal="center" vertical="center"/>
    </xf>
    <xf numFmtId="0" fontId="18" fillId="23" borderId="98" xfId="0" applyFont="1" applyFill="1" applyBorder="1" applyAlignment="1">
      <alignment horizontal="center" vertical="center"/>
    </xf>
    <xf numFmtId="0" fontId="18" fillId="23" borderId="99" xfId="0" applyFont="1" applyFill="1" applyBorder="1" applyAlignment="1">
      <alignment horizontal="center" vertical="center"/>
    </xf>
    <xf numFmtId="0" fontId="18" fillId="23" borderId="51" xfId="0" applyFont="1" applyFill="1" applyBorder="1" applyAlignment="1">
      <alignment horizontal="center" vertical="center"/>
    </xf>
    <xf numFmtId="0" fontId="18" fillId="23" borderId="139" xfId="0" applyFont="1" applyFill="1" applyBorder="1" applyAlignment="1">
      <alignment horizontal="center" vertical="center"/>
    </xf>
    <xf numFmtId="0" fontId="18" fillId="14" borderId="98" xfId="0" applyFont="1" applyFill="1" applyBorder="1" applyAlignment="1">
      <alignment horizontal="center" vertical="center" wrapText="1"/>
    </xf>
    <xf numFmtId="0" fontId="18" fillId="14" borderId="99" xfId="0" applyFont="1" applyFill="1" applyBorder="1" applyAlignment="1">
      <alignment horizontal="center" vertical="center" wrapText="1"/>
    </xf>
    <xf numFmtId="0" fontId="18" fillId="13" borderId="44" xfId="0" applyFont="1" applyFill="1" applyBorder="1" applyAlignment="1">
      <alignment horizontal="center" vertical="center"/>
    </xf>
    <xf numFmtId="0" fontId="18" fillId="13" borderId="73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 wrapText="1"/>
    </xf>
    <xf numFmtId="0" fontId="18" fillId="13" borderId="72" xfId="0" applyFont="1" applyFill="1" applyBorder="1" applyAlignment="1">
      <alignment horizontal="center" vertical="center" wrapText="1"/>
    </xf>
    <xf numFmtId="0" fontId="18" fillId="13" borderId="62" xfId="0" applyFont="1" applyFill="1" applyBorder="1" applyAlignment="1">
      <alignment horizontal="center" vertical="center" wrapText="1"/>
    </xf>
    <xf numFmtId="0" fontId="18" fillId="13" borderId="68" xfId="0" applyFont="1" applyFill="1" applyBorder="1" applyAlignment="1">
      <alignment horizontal="center" vertical="center" wrapText="1"/>
    </xf>
    <xf numFmtId="0" fontId="18" fillId="13" borderId="50" xfId="0" applyFont="1" applyFill="1" applyBorder="1" applyAlignment="1">
      <alignment horizontal="center" vertical="center" wrapText="1"/>
    </xf>
    <xf numFmtId="0" fontId="18" fillId="13" borderId="59" xfId="0" applyFont="1" applyFill="1" applyBorder="1" applyAlignment="1">
      <alignment horizontal="center" vertical="center" wrapText="1"/>
    </xf>
    <xf numFmtId="0" fontId="18" fillId="13" borderId="72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1" borderId="55" xfId="0" applyFont="1" applyFill="1" applyBorder="1" applyAlignment="1">
      <alignment horizontal="center" vertical="center" wrapText="1"/>
    </xf>
    <xf numFmtId="0" fontId="18" fillId="11" borderId="51" xfId="0" applyFont="1" applyFill="1" applyBorder="1" applyAlignment="1">
      <alignment horizontal="center" vertical="center" wrapText="1"/>
    </xf>
    <xf numFmtId="0" fontId="18" fillId="11" borderId="58" xfId="0" applyFont="1" applyFill="1" applyBorder="1" applyAlignment="1">
      <alignment horizontal="center" vertical="center" wrapText="1"/>
    </xf>
    <xf numFmtId="0" fontId="18" fillId="11" borderId="56" xfId="0" applyFont="1" applyFill="1" applyBorder="1" applyAlignment="1">
      <alignment horizontal="center" vertical="center" wrapText="1"/>
    </xf>
    <xf numFmtId="0" fontId="18" fillId="11" borderId="50" xfId="0" applyFont="1" applyFill="1" applyBorder="1" applyAlignment="1">
      <alignment horizontal="center" vertical="center" wrapText="1"/>
    </xf>
    <xf numFmtId="0" fontId="18" fillId="11" borderId="59" xfId="0" applyFont="1" applyFill="1" applyBorder="1" applyAlignment="1">
      <alignment horizontal="center" vertical="center" wrapText="1"/>
    </xf>
    <xf numFmtId="9" fontId="18" fillId="11" borderId="60" xfId="0" applyNumberFormat="1" applyFont="1" applyFill="1" applyBorder="1" applyAlignment="1">
      <alignment horizontal="center" vertical="center" wrapText="1"/>
    </xf>
    <xf numFmtId="9" fontId="18" fillId="11" borderId="72" xfId="0" applyNumberFormat="1" applyFont="1" applyFill="1" applyBorder="1" applyAlignment="1">
      <alignment horizontal="center" vertical="center" wrapText="1"/>
    </xf>
    <xf numFmtId="9" fontId="18" fillId="11" borderId="62" xfId="0" applyNumberFormat="1" applyFont="1" applyFill="1" applyBorder="1" applyAlignment="1">
      <alignment horizontal="center" vertical="center" wrapText="1"/>
    </xf>
    <xf numFmtId="0" fontId="18" fillId="12" borderId="55" xfId="0" applyFont="1" applyFill="1" applyBorder="1" applyAlignment="1">
      <alignment horizontal="center" vertical="center" wrapText="1"/>
    </xf>
    <xf numFmtId="0" fontId="18" fillId="12" borderId="51" xfId="0" applyFont="1" applyFill="1" applyBorder="1" applyAlignment="1">
      <alignment horizontal="center" vertical="center" wrapText="1"/>
    </xf>
    <xf numFmtId="0" fontId="18" fillId="12" borderId="58" xfId="0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center" vertical="center" wrapText="1"/>
    </xf>
    <xf numFmtId="0" fontId="18" fillId="12" borderId="50" xfId="0" applyFont="1" applyFill="1" applyBorder="1" applyAlignment="1">
      <alignment horizontal="center" vertical="center" wrapText="1"/>
    </xf>
    <xf numFmtId="0" fontId="18" fillId="12" borderId="59" xfId="0" applyFont="1" applyFill="1" applyBorder="1" applyAlignment="1">
      <alignment horizontal="center" vertical="center" wrapText="1"/>
    </xf>
    <xf numFmtId="9" fontId="18" fillId="12" borderId="60" xfId="1" applyFont="1" applyFill="1" applyBorder="1" applyAlignment="1">
      <alignment horizontal="center" vertical="center" wrapText="1"/>
    </xf>
    <xf numFmtId="9" fontId="18" fillId="12" borderId="72" xfId="1" applyFont="1" applyFill="1" applyBorder="1" applyAlignment="1">
      <alignment horizontal="center" vertical="center" wrapText="1"/>
    </xf>
    <xf numFmtId="9" fontId="18" fillId="12" borderId="62" xfId="1" applyFont="1" applyFill="1" applyBorder="1" applyAlignment="1">
      <alignment horizontal="center" vertical="center" wrapText="1"/>
    </xf>
    <xf numFmtId="0" fontId="18" fillId="8" borderId="55" xfId="0" applyFont="1" applyFill="1" applyBorder="1" applyAlignment="1">
      <alignment horizontal="center" vertical="center" wrapText="1"/>
    </xf>
    <xf numFmtId="0" fontId="18" fillId="8" borderId="51" xfId="0" applyFont="1" applyFill="1" applyBorder="1" applyAlignment="1">
      <alignment horizontal="center" vertical="center" wrapText="1"/>
    </xf>
    <xf numFmtId="0" fontId="18" fillId="8" borderId="58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 wrapText="1"/>
    </xf>
    <xf numFmtId="0" fontId="18" fillId="8" borderId="50" xfId="0" applyFont="1" applyFill="1" applyBorder="1" applyAlignment="1">
      <alignment horizontal="center" vertical="center" wrapText="1"/>
    </xf>
    <xf numFmtId="0" fontId="18" fillId="8" borderId="59" xfId="0" applyFont="1" applyFill="1" applyBorder="1" applyAlignment="1">
      <alignment horizontal="center" vertical="center" wrapText="1"/>
    </xf>
    <xf numFmtId="0" fontId="18" fillId="8" borderId="60" xfId="0" applyFont="1" applyFill="1" applyBorder="1" applyAlignment="1">
      <alignment horizontal="center" vertical="center" wrapText="1"/>
    </xf>
    <xf numFmtId="0" fontId="18" fillId="8" borderId="72" xfId="0" applyFont="1" applyFill="1" applyBorder="1" applyAlignment="1">
      <alignment horizontal="center" vertical="center" wrapText="1"/>
    </xf>
    <xf numFmtId="0" fontId="18" fillId="8" borderId="62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73" xfId="0" applyFont="1" applyFill="1" applyBorder="1" applyAlignment="1">
      <alignment horizontal="center" vertical="center" wrapText="1"/>
    </xf>
    <xf numFmtId="0" fontId="18" fillId="5" borderId="61" xfId="0" applyFont="1" applyFill="1" applyBorder="1" applyAlignment="1">
      <alignment horizontal="center" vertical="center" wrapText="1"/>
    </xf>
    <xf numFmtId="0" fontId="18" fillId="5" borderId="60" xfId="0" applyFont="1" applyFill="1" applyBorder="1" applyAlignment="1">
      <alignment horizontal="center" vertical="center" wrapText="1"/>
    </xf>
    <xf numFmtId="0" fontId="18" fillId="5" borderId="72" xfId="0" applyFont="1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center" vertical="center" wrapText="1"/>
    </xf>
    <xf numFmtId="9" fontId="18" fillId="5" borderId="60" xfId="0" applyNumberFormat="1" applyFont="1" applyFill="1" applyBorder="1" applyAlignment="1">
      <alignment horizontal="center" vertical="center" wrapText="1"/>
    </xf>
    <xf numFmtId="9" fontId="18" fillId="5" borderId="72" xfId="0" applyNumberFormat="1" applyFont="1" applyFill="1" applyBorder="1" applyAlignment="1">
      <alignment horizontal="center" vertical="center" wrapText="1"/>
    </xf>
    <xf numFmtId="9" fontId="18" fillId="5" borderId="62" xfId="0" applyNumberFormat="1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8" fillId="9" borderId="55" xfId="0" applyFont="1" applyFill="1" applyBorder="1" applyAlignment="1">
      <alignment horizontal="center" vertical="center" wrapText="1"/>
    </xf>
    <xf numFmtId="0" fontId="18" fillId="9" borderId="51" xfId="0" applyFont="1" applyFill="1" applyBorder="1" applyAlignment="1">
      <alignment horizontal="center" vertical="center" wrapText="1"/>
    </xf>
    <xf numFmtId="0" fontId="18" fillId="9" borderId="58" xfId="0" applyFont="1" applyFill="1" applyBorder="1" applyAlignment="1">
      <alignment horizontal="center" vertical="center" wrapText="1"/>
    </xf>
    <xf numFmtId="0" fontId="18" fillId="9" borderId="56" xfId="0" applyFont="1" applyFill="1" applyBorder="1" applyAlignment="1">
      <alignment horizontal="center" vertical="center" wrapText="1"/>
    </xf>
    <xf numFmtId="0" fontId="18" fillId="9" borderId="50" xfId="0" applyFont="1" applyFill="1" applyBorder="1" applyAlignment="1">
      <alignment horizontal="center" vertical="center" wrapText="1"/>
    </xf>
    <xf numFmtId="0" fontId="18" fillId="9" borderId="59" xfId="0" applyFont="1" applyFill="1" applyBorder="1" applyAlignment="1">
      <alignment horizontal="center" vertical="center" wrapText="1"/>
    </xf>
    <xf numFmtId="0" fontId="18" fillId="9" borderId="60" xfId="0" applyFont="1" applyFill="1" applyBorder="1" applyAlignment="1">
      <alignment horizontal="center" vertical="center" wrapText="1"/>
    </xf>
    <xf numFmtId="0" fontId="18" fillId="9" borderId="72" xfId="0" applyFont="1" applyFill="1" applyBorder="1" applyAlignment="1">
      <alignment horizontal="center" vertical="center" wrapText="1"/>
    </xf>
    <xf numFmtId="0" fontId="18" fillId="9" borderId="62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/>
    </xf>
    <xf numFmtId="0" fontId="16" fillId="2" borderId="55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4" borderId="5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19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ont>
        <strike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ont>
        <strike val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41C7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275166</xdr:colOff>
      <xdr:row>1</xdr:row>
      <xdr:rowOff>42335</xdr:rowOff>
    </xdr:from>
    <xdr:to>
      <xdr:col>3</xdr:col>
      <xdr:colOff>889000</xdr:colOff>
      <xdr:row>6</xdr:row>
      <xdr:rowOff>222251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583" y="190502"/>
          <a:ext cx="2137834" cy="1100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98799</xdr:colOff>
      <xdr:row>0</xdr:row>
      <xdr:rowOff>45773</xdr:rowOff>
    </xdr:from>
    <xdr:to>
      <xdr:col>1</xdr:col>
      <xdr:colOff>1404936</xdr:colOff>
      <xdr:row>3</xdr:row>
      <xdr:rowOff>203519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D0E7FF-F79F-432D-8232-75701E40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862" y="45773"/>
          <a:ext cx="1306137" cy="1050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98799</xdr:colOff>
      <xdr:row>0</xdr:row>
      <xdr:rowOff>45773</xdr:rowOff>
    </xdr:from>
    <xdr:to>
      <xdr:col>1</xdr:col>
      <xdr:colOff>1404936</xdr:colOff>
      <xdr:row>3</xdr:row>
      <xdr:rowOff>203519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C4D587-E96D-4935-BAEE-5D1B4061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099" y="45773"/>
          <a:ext cx="1306137" cy="10530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432175</xdr:colOff>
      <xdr:row>1</xdr:row>
      <xdr:rowOff>23814</xdr:rowOff>
    </xdr:from>
    <xdr:to>
      <xdr:col>3</xdr:col>
      <xdr:colOff>250031</xdr:colOff>
      <xdr:row>6</xdr:row>
      <xdr:rowOff>198387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7E8F56-6791-4819-9716-BEAEB6DE8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475" y="176214"/>
          <a:ext cx="1341856" cy="1079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DO1\Downloads\FORMATO%20INDICA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Generales"/>
      <sheetName val="Frecuencia"/>
      <sheetName val="Severidad"/>
      <sheetName val="AT_Mortales"/>
      <sheetName val="Prevalencia_EL"/>
      <sheetName val="Incidencia_EL"/>
      <sheetName val="Ausentismo_Causa_Medica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3.0405405405405408</v>
          </cell>
        </row>
        <row r="31">
          <cell r="B31">
            <v>4.6975546975546978</v>
          </cell>
        </row>
        <row r="32">
          <cell r="B32">
            <v>1.097972972972973</v>
          </cell>
        </row>
        <row r="33">
          <cell r="B33">
            <v>0.30712530712530711</v>
          </cell>
        </row>
        <row r="34">
          <cell r="B34">
            <v>0.33783783783783783</v>
          </cell>
        </row>
        <row r="35">
          <cell r="B35">
            <v>1.4264264264264264</v>
          </cell>
        </row>
        <row r="36">
          <cell r="B36">
            <v>0.12285012285012285</v>
          </cell>
        </row>
        <row r="37">
          <cell r="B37">
            <v>6.7567567567567571E-2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8"/>
  <sheetViews>
    <sheetView showGridLines="0" topLeftCell="A4" zoomScale="80" zoomScaleNormal="80" workbookViewId="0">
      <selection activeCell="G40" sqref="G40"/>
    </sheetView>
  </sheetViews>
  <sheetFormatPr baseColWidth="10" defaultColWidth="11.42578125" defaultRowHeight="15" x14ac:dyDescent="0.25"/>
  <cols>
    <col min="1" max="1" width="1.7109375" style="67" customWidth="1"/>
    <col min="2" max="3" width="22.85546875" customWidth="1"/>
    <col min="4" max="4" width="37.28515625" customWidth="1"/>
    <col min="5" max="6" width="15.140625" hidden="1" customWidth="1"/>
    <col min="7" max="7" width="27.5703125" customWidth="1"/>
    <col min="8" max="8" width="15.7109375" customWidth="1"/>
    <col min="9" max="9" width="30.85546875" customWidth="1"/>
    <col min="10" max="10" width="17.42578125" hidden="1" customWidth="1"/>
    <col min="11" max="11" width="12.5703125" hidden="1" customWidth="1"/>
    <col min="12" max="12" width="11.42578125" hidden="1" customWidth="1"/>
    <col min="13" max="18" width="3.5703125" hidden="1" customWidth="1"/>
    <col min="19" max="23" width="3.5703125" style="1" hidden="1" customWidth="1"/>
    <col min="24" max="24" width="3.5703125" style="2" hidden="1" customWidth="1"/>
    <col min="25" max="36" width="3.5703125" hidden="1" customWidth="1"/>
    <col min="37" max="37" width="11.42578125" hidden="1" customWidth="1"/>
    <col min="38" max="38" width="25.28515625" hidden="1" customWidth="1"/>
    <col min="39" max="39" width="27" hidden="1" customWidth="1"/>
    <col min="40" max="40" width="1.7109375" customWidth="1"/>
  </cols>
  <sheetData>
    <row r="1" spans="2:39" s="67" customFormat="1" ht="12" customHeight="1" thickBot="1" x14ac:dyDescent="0.3">
      <c r="S1" s="68"/>
      <c r="T1" s="68"/>
      <c r="U1" s="68"/>
      <c r="V1" s="68"/>
      <c r="W1" s="68"/>
      <c r="X1" s="69"/>
    </row>
    <row r="2" spans="2:39" ht="10.15" customHeight="1" x14ac:dyDescent="0.25">
      <c r="B2" s="478"/>
      <c r="C2" s="479"/>
      <c r="D2" s="480"/>
      <c r="E2" s="490" t="s">
        <v>30</v>
      </c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2"/>
      <c r="AL2" s="507" t="s">
        <v>14</v>
      </c>
      <c r="AM2" s="511"/>
    </row>
    <row r="3" spans="2:39" ht="15.75" customHeight="1" thickBot="1" x14ac:dyDescent="0.3">
      <c r="B3" s="481"/>
      <c r="C3" s="482"/>
      <c r="D3" s="483"/>
      <c r="E3" s="493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5"/>
      <c r="AL3" s="508"/>
      <c r="AM3" s="512"/>
    </row>
    <row r="4" spans="2:39" ht="15" customHeight="1" x14ac:dyDescent="0.25">
      <c r="B4" s="481"/>
      <c r="C4" s="482"/>
      <c r="D4" s="483"/>
      <c r="E4" s="490" t="s">
        <v>109</v>
      </c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2"/>
      <c r="AL4" s="509" t="s">
        <v>15</v>
      </c>
      <c r="AM4" s="513"/>
    </row>
    <row r="5" spans="2:39" x14ac:dyDescent="0.25">
      <c r="B5" s="481"/>
      <c r="C5" s="482"/>
      <c r="D5" s="483"/>
      <c r="E5" s="521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2"/>
      <c r="AJ5" s="522"/>
      <c r="AK5" s="523"/>
      <c r="AL5" s="510"/>
      <c r="AM5" s="514"/>
    </row>
    <row r="6" spans="2:39" ht="15.75" customHeight="1" x14ac:dyDescent="0.25">
      <c r="B6" s="481"/>
      <c r="C6" s="482"/>
      <c r="D6" s="483"/>
      <c r="E6" s="521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2"/>
      <c r="AF6" s="522"/>
      <c r="AG6" s="522"/>
      <c r="AH6" s="522"/>
      <c r="AI6" s="522"/>
      <c r="AJ6" s="522"/>
      <c r="AK6" s="523"/>
      <c r="AL6" s="34" t="s">
        <v>29</v>
      </c>
      <c r="AM6" s="70"/>
    </row>
    <row r="7" spans="2:39" ht="20.100000000000001" customHeight="1" thickBot="1" x14ac:dyDescent="0.3">
      <c r="B7" s="484"/>
      <c r="C7" s="485"/>
      <c r="D7" s="486"/>
      <c r="E7" s="493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5"/>
      <c r="AL7" s="35" t="s">
        <v>28</v>
      </c>
      <c r="AM7" s="71"/>
    </row>
    <row r="8" spans="2:39" ht="12" customHeight="1" thickBot="1" x14ac:dyDescent="0.3">
      <c r="B8" s="3"/>
      <c r="C8" s="4"/>
      <c r="D8" s="5"/>
    </row>
    <row r="9" spans="2:39" x14ac:dyDescent="0.25">
      <c r="B9" s="505" t="s">
        <v>12</v>
      </c>
      <c r="C9" s="499" t="s">
        <v>13</v>
      </c>
      <c r="D9" s="499" t="s">
        <v>11</v>
      </c>
      <c r="E9" s="499" t="s">
        <v>10</v>
      </c>
      <c r="F9" s="501" t="s">
        <v>31</v>
      </c>
      <c r="G9" s="499" t="s">
        <v>2</v>
      </c>
      <c r="H9" s="499" t="s">
        <v>41</v>
      </c>
      <c r="I9" s="499" t="s">
        <v>3</v>
      </c>
      <c r="J9" s="499" t="s">
        <v>4</v>
      </c>
      <c r="K9" s="499" t="s">
        <v>16</v>
      </c>
      <c r="L9" s="517" t="s">
        <v>5</v>
      </c>
      <c r="M9" s="487" t="s">
        <v>0</v>
      </c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9"/>
      <c r="Y9" s="524" t="s">
        <v>1</v>
      </c>
      <c r="Z9" s="488"/>
      <c r="AA9" s="488"/>
      <c r="AB9" s="488"/>
      <c r="AC9" s="488"/>
      <c r="AD9" s="488"/>
      <c r="AE9" s="488"/>
      <c r="AF9" s="488"/>
      <c r="AG9" s="488"/>
      <c r="AH9" s="488"/>
      <c r="AI9" s="488"/>
      <c r="AJ9" s="489"/>
      <c r="AK9" s="519" t="s">
        <v>7</v>
      </c>
      <c r="AL9" s="499" t="s">
        <v>8</v>
      </c>
      <c r="AM9" s="515" t="s">
        <v>9</v>
      </c>
    </row>
    <row r="10" spans="2:39" ht="54" thickBot="1" x14ac:dyDescent="0.3">
      <c r="B10" s="506"/>
      <c r="C10" s="500"/>
      <c r="D10" s="500"/>
      <c r="E10" s="500"/>
      <c r="F10" s="502"/>
      <c r="G10" s="500"/>
      <c r="H10" s="500"/>
      <c r="I10" s="500"/>
      <c r="J10" s="500"/>
      <c r="K10" s="500"/>
      <c r="L10" s="518"/>
      <c r="M10" s="26" t="s">
        <v>17</v>
      </c>
      <c r="N10" s="16" t="s">
        <v>18</v>
      </c>
      <c r="O10" s="16" t="s">
        <v>19</v>
      </c>
      <c r="P10" s="16" t="s">
        <v>6</v>
      </c>
      <c r="Q10" s="16" t="s">
        <v>20</v>
      </c>
      <c r="R10" s="16" t="s">
        <v>21</v>
      </c>
      <c r="S10" s="17" t="s">
        <v>22</v>
      </c>
      <c r="T10" s="17" t="s">
        <v>23</v>
      </c>
      <c r="U10" s="17" t="s">
        <v>24</v>
      </c>
      <c r="V10" s="17" t="s">
        <v>25</v>
      </c>
      <c r="W10" s="17" t="s">
        <v>26</v>
      </c>
      <c r="X10" s="27" t="s">
        <v>27</v>
      </c>
      <c r="Y10" s="23" t="s">
        <v>17</v>
      </c>
      <c r="Z10" s="18" t="s">
        <v>18</v>
      </c>
      <c r="AA10" s="18" t="s">
        <v>19</v>
      </c>
      <c r="AB10" s="18" t="s">
        <v>6</v>
      </c>
      <c r="AC10" s="18" t="s">
        <v>20</v>
      </c>
      <c r="AD10" s="18" t="s">
        <v>21</v>
      </c>
      <c r="AE10" s="18" t="s">
        <v>22</v>
      </c>
      <c r="AF10" s="18" t="s">
        <v>23</v>
      </c>
      <c r="AG10" s="18" t="s">
        <v>24</v>
      </c>
      <c r="AH10" s="18" t="s">
        <v>25</v>
      </c>
      <c r="AI10" s="18" t="s">
        <v>26</v>
      </c>
      <c r="AJ10" s="28" t="s">
        <v>27</v>
      </c>
      <c r="AK10" s="520"/>
      <c r="AL10" s="500"/>
      <c r="AM10" s="516"/>
    </row>
    <row r="11" spans="2:39" ht="33.75" x14ac:dyDescent="0.25">
      <c r="B11" s="504" t="s">
        <v>32</v>
      </c>
      <c r="C11" s="503" t="s">
        <v>33</v>
      </c>
      <c r="D11" s="503" t="s">
        <v>72</v>
      </c>
      <c r="E11" s="503" t="e">
        <f>(F11*AK11)+(F15*AK15)</f>
        <v>#DIV/0!</v>
      </c>
      <c r="F11" s="19"/>
      <c r="G11" s="92" t="s">
        <v>84</v>
      </c>
      <c r="H11" s="94" t="s">
        <v>94</v>
      </c>
      <c r="I11" s="93" t="s">
        <v>85</v>
      </c>
      <c r="J11" s="25" t="s">
        <v>62</v>
      </c>
      <c r="K11" s="20"/>
      <c r="L11" s="31"/>
      <c r="M11" s="38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40"/>
      <c r="Y11" s="24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9"/>
      <c r="AK11" s="46" t="e">
        <f>(SUM(Y11:AJ11))/(SUM(M11:X11))</f>
        <v>#DIV/0!</v>
      </c>
      <c r="AL11" s="22"/>
      <c r="AM11" s="36"/>
    </row>
    <row r="12" spans="2:39" ht="33.75" x14ac:dyDescent="0.25">
      <c r="B12" s="497"/>
      <c r="C12" s="476"/>
      <c r="D12" s="476"/>
      <c r="E12" s="476"/>
      <c r="F12" s="80"/>
      <c r="G12" s="92" t="s">
        <v>86</v>
      </c>
      <c r="H12" s="79">
        <v>1</v>
      </c>
      <c r="I12" s="93" t="s">
        <v>87</v>
      </c>
      <c r="J12" s="25" t="s">
        <v>62</v>
      </c>
      <c r="K12" s="81"/>
      <c r="L12" s="82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5"/>
      <c r="Y12" s="86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8"/>
      <c r="AK12" s="89"/>
      <c r="AL12" s="90"/>
      <c r="AM12" s="91"/>
    </row>
    <row r="13" spans="2:39" ht="25.5" x14ac:dyDescent="0.25">
      <c r="B13" s="497"/>
      <c r="C13" s="476"/>
      <c r="D13" s="476"/>
      <c r="E13" s="476"/>
      <c r="F13" s="80"/>
      <c r="G13" s="92" t="s">
        <v>88</v>
      </c>
      <c r="H13" s="79">
        <v>1</v>
      </c>
      <c r="I13" s="93" t="s">
        <v>89</v>
      </c>
      <c r="J13" s="25" t="s">
        <v>62</v>
      </c>
      <c r="K13" s="81"/>
      <c r="L13" s="82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  <c r="Y13" s="86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8"/>
      <c r="AK13" s="89"/>
      <c r="AL13" s="90"/>
      <c r="AM13" s="91"/>
    </row>
    <row r="14" spans="2:39" ht="45" x14ac:dyDescent="0.25">
      <c r="B14" s="497"/>
      <c r="C14" s="476"/>
      <c r="D14" s="476"/>
      <c r="E14" s="476"/>
      <c r="F14" s="80"/>
      <c r="G14" s="92" t="s">
        <v>90</v>
      </c>
      <c r="H14" s="95" t="s">
        <v>95</v>
      </c>
      <c r="I14" s="93" t="s">
        <v>91</v>
      </c>
      <c r="J14" s="25" t="s">
        <v>62</v>
      </c>
      <c r="K14" s="81"/>
      <c r="L14" s="82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5"/>
      <c r="Y14" s="86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8"/>
      <c r="AK14" s="89"/>
      <c r="AL14" s="90"/>
      <c r="AM14" s="91"/>
    </row>
    <row r="15" spans="2:39" ht="49.5" customHeight="1" x14ac:dyDescent="0.25">
      <c r="B15" s="498"/>
      <c r="C15" s="477"/>
      <c r="D15" s="477"/>
      <c r="E15" s="477"/>
      <c r="F15" s="6"/>
      <c r="G15" s="92" t="s">
        <v>92</v>
      </c>
      <c r="H15" s="79">
        <v>0.8</v>
      </c>
      <c r="I15" s="76" t="s">
        <v>93</v>
      </c>
      <c r="J15" s="25" t="s">
        <v>62</v>
      </c>
      <c r="K15" s="9"/>
      <c r="L15" s="32"/>
      <c r="M15" s="41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3"/>
      <c r="Y15" s="25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30"/>
      <c r="AK15" s="47" t="e">
        <f t="shared" ref="AK15:AK68" si="0">(SUM(Y15:AJ15))/(SUM(M15:X15))</f>
        <v>#DIV/0!</v>
      </c>
      <c r="AL15" s="11"/>
      <c r="AM15" s="37"/>
    </row>
    <row r="16" spans="2:39" ht="46.5" customHeight="1" x14ac:dyDescent="0.25">
      <c r="B16" s="74" t="s">
        <v>32</v>
      </c>
      <c r="C16" s="7" t="s">
        <v>34</v>
      </c>
      <c r="D16" s="7"/>
      <c r="E16" s="7"/>
      <c r="F16" s="6"/>
      <c r="G16" s="7" t="s">
        <v>107</v>
      </c>
      <c r="H16" s="7"/>
      <c r="I16" s="7" t="s">
        <v>108</v>
      </c>
      <c r="J16" s="8" t="s">
        <v>62</v>
      </c>
      <c r="K16" s="9"/>
      <c r="L16" s="32"/>
      <c r="M16" s="41"/>
      <c r="N16" s="42"/>
      <c r="O16" s="42"/>
      <c r="P16" s="42"/>
      <c r="Q16" s="42"/>
      <c r="R16" s="42"/>
      <c r="S16" s="42"/>
      <c r="T16" s="44"/>
      <c r="U16" s="44"/>
      <c r="V16" s="44"/>
      <c r="W16" s="44"/>
      <c r="X16" s="43"/>
      <c r="Y16" s="25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30"/>
      <c r="AK16" s="47" t="e">
        <f t="shared" si="0"/>
        <v>#DIV/0!</v>
      </c>
      <c r="AL16" s="11"/>
      <c r="AM16" s="37"/>
    </row>
    <row r="17" spans="2:39" ht="46.5" customHeight="1" x14ac:dyDescent="0.25">
      <c r="B17" s="74"/>
      <c r="C17" s="475" t="s">
        <v>35</v>
      </c>
      <c r="D17" s="475" t="s">
        <v>73</v>
      </c>
      <c r="E17" s="7"/>
      <c r="F17" s="6"/>
      <c r="G17" s="96" t="s">
        <v>96</v>
      </c>
      <c r="H17" s="97">
        <v>0.7</v>
      </c>
      <c r="I17" s="96" t="s">
        <v>101</v>
      </c>
      <c r="J17" s="8" t="s">
        <v>106</v>
      </c>
      <c r="K17" s="9"/>
      <c r="L17" s="32"/>
      <c r="M17" s="41"/>
      <c r="N17" s="42"/>
      <c r="O17" s="42"/>
      <c r="P17" s="42"/>
      <c r="Q17" s="42"/>
      <c r="R17" s="42"/>
      <c r="S17" s="42"/>
      <c r="T17" s="44"/>
      <c r="U17" s="44"/>
      <c r="V17" s="44"/>
      <c r="W17" s="44"/>
      <c r="X17" s="43"/>
      <c r="Y17" s="25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30"/>
      <c r="AK17" s="47"/>
      <c r="AL17" s="11"/>
      <c r="AM17" s="37"/>
    </row>
    <row r="18" spans="2:39" ht="46.5" customHeight="1" x14ac:dyDescent="0.25">
      <c r="B18" s="74"/>
      <c r="C18" s="476"/>
      <c r="D18" s="476"/>
      <c r="E18" s="7"/>
      <c r="F18" s="6"/>
      <c r="G18" s="96" t="s">
        <v>97</v>
      </c>
      <c r="H18" s="97">
        <v>0.8</v>
      </c>
      <c r="I18" s="96" t="s">
        <v>102</v>
      </c>
      <c r="J18" s="8" t="s">
        <v>106</v>
      </c>
      <c r="K18" s="9"/>
      <c r="L18" s="32"/>
      <c r="M18" s="41"/>
      <c r="N18" s="42"/>
      <c r="O18" s="42"/>
      <c r="P18" s="42"/>
      <c r="Q18" s="42"/>
      <c r="R18" s="42"/>
      <c r="S18" s="42"/>
      <c r="T18" s="44"/>
      <c r="U18" s="44"/>
      <c r="V18" s="44"/>
      <c r="W18" s="44"/>
      <c r="X18" s="43"/>
      <c r="Y18" s="25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30"/>
      <c r="AK18" s="47"/>
      <c r="AL18" s="11"/>
      <c r="AM18" s="37"/>
    </row>
    <row r="19" spans="2:39" ht="46.5" customHeight="1" x14ac:dyDescent="0.25">
      <c r="B19" s="74"/>
      <c r="C19" s="476"/>
      <c r="D19" s="476"/>
      <c r="E19" s="7"/>
      <c r="F19" s="6"/>
      <c r="G19" s="96" t="s">
        <v>98</v>
      </c>
      <c r="H19" s="97">
        <v>0.8</v>
      </c>
      <c r="I19" s="96" t="s">
        <v>103</v>
      </c>
      <c r="J19" s="8" t="s">
        <v>106</v>
      </c>
      <c r="K19" s="9"/>
      <c r="L19" s="32"/>
      <c r="M19" s="41"/>
      <c r="N19" s="42"/>
      <c r="O19" s="42"/>
      <c r="P19" s="42"/>
      <c r="Q19" s="42"/>
      <c r="R19" s="42"/>
      <c r="S19" s="42"/>
      <c r="T19" s="44"/>
      <c r="U19" s="44"/>
      <c r="V19" s="44"/>
      <c r="W19" s="44"/>
      <c r="X19" s="43"/>
      <c r="Y19" s="25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30"/>
      <c r="AK19" s="47"/>
      <c r="AL19" s="11"/>
      <c r="AM19" s="37"/>
    </row>
    <row r="20" spans="2:39" ht="46.5" customHeight="1" x14ac:dyDescent="0.25">
      <c r="B20" s="74"/>
      <c r="C20" s="476"/>
      <c r="D20" s="476"/>
      <c r="E20" s="7"/>
      <c r="F20" s="6"/>
      <c r="G20" s="96" t="s">
        <v>99</v>
      </c>
      <c r="H20" s="97">
        <v>0.8</v>
      </c>
      <c r="I20" s="96" t="s">
        <v>104</v>
      </c>
      <c r="J20" s="8" t="s">
        <v>106</v>
      </c>
      <c r="K20" s="9"/>
      <c r="L20" s="32"/>
      <c r="M20" s="41"/>
      <c r="N20" s="42"/>
      <c r="O20" s="42"/>
      <c r="P20" s="42"/>
      <c r="Q20" s="42"/>
      <c r="R20" s="42"/>
      <c r="S20" s="42"/>
      <c r="T20" s="44"/>
      <c r="U20" s="44"/>
      <c r="V20" s="44"/>
      <c r="W20" s="44"/>
      <c r="X20" s="43"/>
      <c r="Y20" s="25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30"/>
      <c r="AK20" s="47"/>
      <c r="AL20" s="11"/>
      <c r="AM20" s="37"/>
    </row>
    <row r="21" spans="2:39" ht="48.75" customHeight="1" x14ac:dyDescent="0.25">
      <c r="B21" s="74" t="s">
        <v>32</v>
      </c>
      <c r="C21" s="477"/>
      <c r="D21" s="477"/>
      <c r="E21" s="13"/>
      <c r="F21" s="13"/>
      <c r="G21" s="96" t="s">
        <v>100</v>
      </c>
      <c r="H21" s="97">
        <v>0.8</v>
      </c>
      <c r="I21" s="96" t="s">
        <v>105</v>
      </c>
      <c r="J21" s="8" t="s">
        <v>106</v>
      </c>
      <c r="K21" s="9"/>
      <c r="L21" s="32"/>
      <c r="M21" s="45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3"/>
      <c r="Y21" s="25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30"/>
      <c r="AK21" s="47" t="e">
        <f t="shared" si="0"/>
        <v>#DIV/0!</v>
      </c>
      <c r="AL21" s="11"/>
      <c r="AM21" s="37"/>
    </row>
    <row r="22" spans="2:39" ht="30.75" customHeight="1" x14ac:dyDescent="0.25">
      <c r="B22" s="496" t="s">
        <v>39</v>
      </c>
      <c r="C22" s="475" t="s">
        <v>36</v>
      </c>
      <c r="D22" s="12"/>
      <c r="E22" s="13"/>
      <c r="F22" s="13"/>
      <c r="G22" s="7" t="s">
        <v>42</v>
      </c>
      <c r="H22" s="7">
        <v>0.34</v>
      </c>
      <c r="I22" s="8" t="s">
        <v>43</v>
      </c>
      <c r="J22" s="8" t="s">
        <v>44</v>
      </c>
      <c r="K22" s="9"/>
      <c r="L22" s="32"/>
      <c r="M22" s="4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3"/>
      <c r="Y22" s="25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30"/>
      <c r="AK22" s="47"/>
      <c r="AL22" s="11"/>
      <c r="AM22" s="37"/>
    </row>
    <row r="23" spans="2:39" ht="49.5" customHeight="1" x14ac:dyDescent="0.25">
      <c r="B23" s="497"/>
      <c r="C23" s="476"/>
      <c r="D23" s="12"/>
      <c r="E23" s="13"/>
      <c r="F23" s="13"/>
      <c r="G23" s="7" t="s">
        <v>45</v>
      </c>
      <c r="H23" s="7">
        <v>0.65</v>
      </c>
      <c r="I23" s="8" t="s">
        <v>54</v>
      </c>
      <c r="J23" s="8" t="s">
        <v>44</v>
      </c>
      <c r="K23" s="9"/>
      <c r="L23" s="32"/>
      <c r="M23" s="4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3"/>
      <c r="Y23" s="2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30"/>
      <c r="AK23" s="47"/>
      <c r="AL23" s="11"/>
      <c r="AM23" s="37"/>
    </row>
    <row r="24" spans="2:39" ht="35.25" customHeight="1" x14ac:dyDescent="0.25">
      <c r="B24" s="497"/>
      <c r="C24" s="476"/>
      <c r="D24" s="12"/>
      <c r="E24" s="13"/>
      <c r="F24" s="13"/>
      <c r="G24" s="7" t="s">
        <v>46</v>
      </c>
      <c r="H24" s="14">
        <v>0</v>
      </c>
      <c r="I24" s="8" t="s">
        <v>47</v>
      </c>
      <c r="J24" s="8" t="s">
        <v>44</v>
      </c>
      <c r="K24" s="9"/>
      <c r="L24" s="32"/>
      <c r="M24" s="45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3"/>
      <c r="Y24" s="25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30"/>
      <c r="AK24" s="47"/>
      <c r="AL24" s="11"/>
      <c r="AM24" s="37"/>
    </row>
    <row r="25" spans="2:39" ht="54" customHeight="1" x14ac:dyDescent="0.25">
      <c r="B25" s="497"/>
      <c r="C25" s="476"/>
      <c r="D25" s="12"/>
      <c r="E25" s="13"/>
      <c r="F25" s="13"/>
      <c r="G25" s="7" t="s">
        <v>48</v>
      </c>
      <c r="H25" s="14">
        <v>0</v>
      </c>
      <c r="I25" s="8" t="s">
        <v>49</v>
      </c>
      <c r="J25" s="8" t="s">
        <v>44</v>
      </c>
      <c r="K25" s="9"/>
      <c r="L25" s="32"/>
      <c r="M25" s="45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3"/>
      <c r="Y25" s="25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30"/>
      <c r="AK25" s="47"/>
      <c r="AL25" s="11"/>
      <c r="AM25" s="37"/>
    </row>
    <row r="26" spans="2:39" ht="38.25" customHeight="1" x14ac:dyDescent="0.25">
      <c r="B26" s="497"/>
      <c r="C26" s="476"/>
      <c r="D26" s="12"/>
      <c r="E26" s="13"/>
      <c r="F26" s="13"/>
      <c r="G26" s="7" t="s">
        <v>50</v>
      </c>
      <c r="H26" s="14">
        <v>0</v>
      </c>
      <c r="I26" s="8" t="s">
        <v>51</v>
      </c>
      <c r="J26" s="8" t="s">
        <v>44</v>
      </c>
      <c r="K26" s="9"/>
      <c r="L26" s="32"/>
      <c r="M26" s="45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3"/>
      <c r="Y26" s="25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30"/>
      <c r="AK26" s="47"/>
      <c r="AL26" s="11"/>
      <c r="AM26" s="37"/>
    </row>
    <row r="27" spans="2:39" ht="40.5" customHeight="1" x14ac:dyDescent="0.25">
      <c r="B27" s="498"/>
      <c r="C27" s="477"/>
      <c r="D27" s="7"/>
      <c r="E27" s="14"/>
      <c r="F27" s="13"/>
      <c r="G27" s="7" t="s">
        <v>52</v>
      </c>
      <c r="H27" s="14">
        <v>0.02</v>
      </c>
      <c r="I27" s="7" t="s">
        <v>53</v>
      </c>
      <c r="J27" s="8" t="s">
        <v>44</v>
      </c>
      <c r="K27" s="9"/>
      <c r="L27" s="32"/>
      <c r="M27" s="45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25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30"/>
      <c r="AK27" s="47" t="e">
        <f t="shared" si="0"/>
        <v>#DIV/0!</v>
      </c>
      <c r="AL27" s="11"/>
      <c r="AM27" s="37"/>
    </row>
    <row r="28" spans="2:39" ht="47.25" customHeight="1" x14ac:dyDescent="0.25">
      <c r="B28" s="496" t="s">
        <v>40</v>
      </c>
      <c r="C28" s="475" t="s">
        <v>37</v>
      </c>
      <c r="D28" s="7" t="s">
        <v>55</v>
      </c>
      <c r="E28" s="14"/>
      <c r="F28" s="6"/>
      <c r="G28" s="7" t="s">
        <v>110</v>
      </c>
      <c r="H28" s="8"/>
      <c r="I28" s="8"/>
      <c r="J28" s="8" t="s">
        <v>62</v>
      </c>
      <c r="K28" s="9"/>
      <c r="L28" s="32"/>
      <c r="M28" s="45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3"/>
      <c r="Y28" s="25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30"/>
      <c r="AK28" s="47" t="e">
        <f t="shared" si="0"/>
        <v>#DIV/0!</v>
      </c>
      <c r="AL28" s="11"/>
      <c r="AM28" s="37"/>
    </row>
    <row r="29" spans="2:39" ht="57" customHeight="1" x14ac:dyDescent="0.25">
      <c r="B29" s="497"/>
      <c r="C29" s="476"/>
      <c r="D29" s="475" t="s">
        <v>56</v>
      </c>
      <c r="E29" s="472"/>
      <c r="F29" s="6"/>
      <c r="G29" s="7" t="s">
        <v>58</v>
      </c>
      <c r="H29" s="8"/>
      <c r="I29" s="8" t="s">
        <v>59</v>
      </c>
      <c r="J29" s="8" t="s">
        <v>62</v>
      </c>
      <c r="K29" s="9"/>
      <c r="L29" s="32"/>
      <c r="M29" s="45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3"/>
      <c r="Y29" s="25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30"/>
      <c r="AK29" s="47"/>
      <c r="AL29" s="11"/>
      <c r="AM29" s="37"/>
    </row>
    <row r="30" spans="2:39" ht="57" customHeight="1" x14ac:dyDescent="0.25">
      <c r="B30" s="497"/>
      <c r="C30" s="476"/>
      <c r="D30" s="477"/>
      <c r="E30" s="474"/>
      <c r="F30" s="6"/>
      <c r="G30" s="7" t="s">
        <v>60</v>
      </c>
      <c r="H30" s="8"/>
      <c r="I30" s="8" t="s">
        <v>61</v>
      </c>
      <c r="J30" s="8" t="s">
        <v>62</v>
      </c>
      <c r="K30" s="9"/>
      <c r="L30" s="32"/>
      <c r="M30" s="4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3"/>
      <c r="Y30" s="25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30"/>
      <c r="AK30" s="47"/>
      <c r="AL30" s="11"/>
      <c r="AM30" s="37"/>
    </row>
    <row r="31" spans="2:39" ht="66.75" customHeight="1" x14ac:dyDescent="0.25">
      <c r="B31" s="497"/>
      <c r="C31" s="476"/>
      <c r="D31" s="475" t="s">
        <v>57</v>
      </c>
      <c r="E31" s="472"/>
      <c r="F31" s="6"/>
      <c r="G31" s="7" t="s">
        <v>63</v>
      </c>
      <c r="H31" s="8"/>
      <c r="I31" s="8" t="s">
        <v>64</v>
      </c>
      <c r="J31" s="8" t="s">
        <v>62</v>
      </c>
      <c r="K31" s="9"/>
      <c r="L31" s="32"/>
      <c r="M31" s="45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3"/>
      <c r="Y31" s="25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30"/>
      <c r="AK31" s="47"/>
      <c r="AL31" s="11"/>
      <c r="AM31" s="37"/>
    </row>
    <row r="32" spans="2:39" ht="57" customHeight="1" x14ac:dyDescent="0.25">
      <c r="B32" s="497"/>
      <c r="C32" s="476"/>
      <c r="D32" s="476"/>
      <c r="E32" s="473"/>
      <c r="F32" s="6"/>
      <c r="G32" s="7" t="s">
        <v>65</v>
      </c>
      <c r="H32" s="8"/>
      <c r="I32" s="8" t="s">
        <v>66</v>
      </c>
      <c r="J32" s="8" t="s">
        <v>62</v>
      </c>
      <c r="K32" s="9"/>
      <c r="L32" s="32"/>
      <c r="M32" s="45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3"/>
      <c r="Y32" s="25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30"/>
      <c r="AK32" s="47"/>
      <c r="AL32" s="11"/>
      <c r="AM32" s="37"/>
    </row>
    <row r="33" spans="2:39" ht="70.5" customHeight="1" x14ac:dyDescent="0.25">
      <c r="B33" s="498"/>
      <c r="C33" s="477"/>
      <c r="D33" s="477"/>
      <c r="E33" s="474"/>
      <c r="F33" s="6"/>
      <c r="G33" s="7" t="s">
        <v>67</v>
      </c>
      <c r="H33" s="7"/>
      <c r="I33" s="8" t="s">
        <v>68</v>
      </c>
      <c r="J33" s="8" t="s">
        <v>62</v>
      </c>
      <c r="K33" s="9"/>
      <c r="L33" s="32"/>
      <c r="M33" s="45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3"/>
      <c r="Y33" s="25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30"/>
      <c r="AK33" s="47" t="e">
        <f t="shared" si="0"/>
        <v>#DIV/0!</v>
      </c>
      <c r="AL33" s="11"/>
      <c r="AM33" s="37"/>
    </row>
    <row r="34" spans="2:39" ht="87.75" customHeight="1" x14ac:dyDescent="0.25">
      <c r="B34" s="73"/>
      <c r="C34" s="72"/>
      <c r="D34" s="72"/>
      <c r="E34" s="75"/>
      <c r="F34" s="6"/>
      <c r="G34" s="7" t="s">
        <v>69</v>
      </c>
      <c r="H34" s="7"/>
      <c r="I34" s="8" t="s">
        <v>70</v>
      </c>
      <c r="J34" s="8" t="s">
        <v>62</v>
      </c>
      <c r="K34" s="9"/>
      <c r="L34" s="32"/>
      <c r="M34" s="45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3"/>
      <c r="Y34" s="25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30"/>
      <c r="AK34" s="47"/>
      <c r="AL34" s="11"/>
      <c r="AM34" s="37"/>
    </row>
    <row r="35" spans="2:39" ht="45" customHeight="1" x14ac:dyDescent="0.25">
      <c r="B35" s="496" t="s">
        <v>39</v>
      </c>
      <c r="C35" s="475" t="s">
        <v>38</v>
      </c>
      <c r="D35" s="7"/>
      <c r="E35" s="14"/>
      <c r="F35" s="6"/>
      <c r="G35" s="7"/>
      <c r="H35" s="7"/>
      <c r="I35" s="8"/>
      <c r="J35" s="8"/>
      <c r="K35" s="9"/>
      <c r="L35" s="32"/>
      <c r="M35" s="45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  <c r="Y35" s="25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30"/>
      <c r="AK35" s="47" t="e">
        <f t="shared" si="0"/>
        <v>#DIV/0!</v>
      </c>
      <c r="AL35" s="11"/>
      <c r="AM35" s="37"/>
    </row>
    <row r="36" spans="2:39" ht="32.25" customHeight="1" x14ac:dyDescent="0.25">
      <c r="B36" s="497"/>
      <c r="C36" s="476"/>
      <c r="D36" s="475" t="s">
        <v>71</v>
      </c>
      <c r="E36" s="15"/>
      <c r="F36" s="6"/>
      <c r="G36" s="77" t="s">
        <v>81</v>
      </c>
      <c r="H36" s="79">
        <v>1</v>
      </c>
      <c r="I36" s="8" t="s">
        <v>74</v>
      </c>
      <c r="J36" s="8" t="s">
        <v>62</v>
      </c>
      <c r="K36" s="9"/>
      <c r="L36" s="32"/>
      <c r="M36" s="41"/>
      <c r="N36" s="42"/>
      <c r="O36" s="42"/>
      <c r="P36" s="42"/>
      <c r="Q36" s="42"/>
      <c r="R36" s="42"/>
      <c r="S36" s="44"/>
      <c r="T36" s="44"/>
      <c r="U36" s="42"/>
      <c r="V36" s="42"/>
      <c r="W36" s="42"/>
      <c r="X36" s="43"/>
      <c r="Y36" s="25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30"/>
      <c r="AK36" s="47" t="e">
        <f t="shared" si="0"/>
        <v>#DIV/0!</v>
      </c>
      <c r="AL36" s="11"/>
      <c r="AM36" s="37"/>
    </row>
    <row r="37" spans="2:39" ht="56.25" x14ac:dyDescent="0.25">
      <c r="B37" s="497"/>
      <c r="C37" s="476"/>
      <c r="D37" s="476"/>
      <c r="E37" s="15"/>
      <c r="F37" s="6"/>
      <c r="G37" s="77" t="s">
        <v>75</v>
      </c>
      <c r="H37" s="79">
        <v>1</v>
      </c>
      <c r="I37" s="8" t="s">
        <v>76</v>
      </c>
      <c r="J37" s="8" t="s">
        <v>62</v>
      </c>
      <c r="K37" s="9"/>
      <c r="L37" s="32"/>
      <c r="M37" s="41"/>
      <c r="N37" s="42"/>
      <c r="O37" s="42"/>
      <c r="P37" s="42"/>
      <c r="Q37" s="42"/>
      <c r="R37" s="42"/>
      <c r="S37" s="44"/>
      <c r="T37" s="44"/>
      <c r="U37" s="42"/>
      <c r="V37" s="42"/>
      <c r="W37" s="42"/>
      <c r="X37" s="43"/>
      <c r="Y37" s="25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30"/>
      <c r="AK37" s="47" t="e">
        <f t="shared" si="0"/>
        <v>#DIV/0!</v>
      </c>
      <c r="AL37" s="11"/>
      <c r="AM37" s="37"/>
    </row>
    <row r="38" spans="2:39" ht="33.75" x14ac:dyDescent="0.25">
      <c r="B38" s="497"/>
      <c r="C38" s="476"/>
      <c r="D38" s="476"/>
      <c r="E38" s="6"/>
      <c r="F38" s="6"/>
      <c r="G38" s="77" t="s">
        <v>82</v>
      </c>
      <c r="H38" s="79">
        <v>0.9</v>
      </c>
      <c r="I38" s="8" t="s">
        <v>77</v>
      </c>
      <c r="J38" s="8" t="s">
        <v>62</v>
      </c>
      <c r="K38" s="9"/>
      <c r="L38" s="32"/>
      <c r="M38" s="41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3"/>
      <c r="Y38" s="25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30"/>
      <c r="AK38" s="47" t="e">
        <f t="shared" si="0"/>
        <v>#DIV/0!</v>
      </c>
      <c r="AL38" s="11"/>
      <c r="AM38" s="37"/>
    </row>
    <row r="39" spans="2:39" ht="33.75" x14ac:dyDescent="0.25">
      <c r="B39" s="497"/>
      <c r="C39" s="476"/>
      <c r="D39" s="476"/>
      <c r="E39" s="49"/>
      <c r="F39" s="49"/>
      <c r="G39" s="77" t="s">
        <v>83</v>
      </c>
      <c r="H39" s="79">
        <v>0.9</v>
      </c>
      <c r="I39" s="8" t="s">
        <v>78</v>
      </c>
      <c r="J39" s="8" t="s">
        <v>62</v>
      </c>
      <c r="K39" s="49"/>
      <c r="L39" s="32"/>
      <c r="M39" s="50"/>
      <c r="N39" s="51"/>
      <c r="O39" s="51"/>
      <c r="P39" s="51"/>
      <c r="Q39" s="51"/>
      <c r="R39" s="51"/>
      <c r="S39" s="52"/>
      <c r="T39" s="52"/>
      <c r="U39" s="52"/>
      <c r="V39" s="52"/>
      <c r="W39" s="52"/>
      <c r="X39" s="53"/>
      <c r="Y39" s="54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5"/>
      <c r="AK39" s="47" t="e">
        <f t="shared" si="0"/>
        <v>#DIV/0!</v>
      </c>
      <c r="AL39" s="49"/>
      <c r="AM39" s="56"/>
    </row>
    <row r="40" spans="2:39" ht="51" x14ac:dyDescent="0.25">
      <c r="B40" s="498"/>
      <c r="C40" s="477"/>
      <c r="D40" s="477"/>
      <c r="E40" s="49"/>
      <c r="F40" s="49"/>
      <c r="G40" s="78" t="s">
        <v>79</v>
      </c>
      <c r="H40" s="79">
        <v>0.9</v>
      </c>
      <c r="I40" s="8" t="s">
        <v>80</v>
      </c>
      <c r="J40" s="8" t="s">
        <v>62</v>
      </c>
      <c r="K40" s="49"/>
      <c r="L40" s="32"/>
      <c r="M40" s="50"/>
      <c r="N40" s="51"/>
      <c r="O40" s="51"/>
      <c r="P40" s="51"/>
      <c r="Q40" s="51"/>
      <c r="R40" s="51"/>
      <c r="S40" s="52"/>
      <c r="T40" s="52"/>
      <c r="U40" s="52"/>
      <c r="V40" s="52"/>
      <c r="W40" s="52"/>
      <c r="X40" s="53"/>
      <c r="Y40" s="54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55"/>
      <c r="AK40" s="47" t="e">
        <f t="shared" si="0"/>
        <v>#DIV/0!</v>
      </c>
      <c r="AL40" s="49"/>
      <c r="AM40" s="56"/>
    </row>
    <row r="41" spans="2:39" x14ac:dyDescent="0.25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32"/>
      <c r="M41" s="50"/>
      <c r="N41" s="51"/>
      <c r="O41" s="51"/>
      <c r="P41" s="51"/>
      <c r="Q41" s="51"/>
      <c r="R41" s="51"/>
      <c r="S41" s="52"/>
      <c r="T41" s="52"/>
      <c r="U41" s="52"/>
      <c r="V41" s="52"/>
      <c r="W41" s="52"/>
      <c r="X41" s="53"/>
      <c r="Y41" s="54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55"/>
      <c r="AK41" s="47" t="e">
        <f t="shared" si="0"/>
        <v>#DIV/0!</v>
      </c>
      <c r="AL41" s="49"/>
      <c r="AM41" s="56"/>
    </row>
    <row r="42" spans="2:39" x14ac:dyDescent="0.25"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32"/>
      <c r="M42" s="50"/>
      <c r="N42" s="51"/>
      <c r="O42" s="51"/>
      <c r="P42" s="51"/>
      <c r="Q42" s="51"/>
      <c r="R42" s="51"/>
      <c r="S42" s="52"/>
      <c r="T42" s="52"/>
      <c r="U42" s="52"/>
      <c r="V42" s="52"/>
      <c r="W42" s="52"/>
      <c r="X42" s="53"/>
      <c r="Y42" s="54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55"/>
      <c r="AK42" s="47" t="e">
        <f t="shared" si="0"/>
        <v>#DIV/0!</v>
      </c>
      <c r="AL42" s="49"/>
      <c r="AM42" s="56"/>
    </row>
    <row r="43" spans="2:39" x14ac:dyDescent="0.25"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32"/>
      <c r="M43" s="50"/>
      <c r="N43" s="51"/>
      <c r="O43" s="51"/>
      <c r="P43" s="51"/>
      <c r="Q43" s="51"/>
      <c r="R43" s="51"/>
      <c r="S43" s="52"/>
      <c r="T43" s="52"/>
      <c r="U43" s="52"/>
      <c r="V43" s="52"/>
      <c r="W43" s="52"/>
      <c r="X43" s="53"/>
      <c r="Y43" s="54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55"/>
      <c r="AK43" s="47" t="e">
        <f t="shared" si="0"/>
        <v>#DIV/0!</v>
      </c>
      <c r="AL43" s="49"/>
      <c r="AM43" s="56"/>
    </row>
    <row r="44" spans="2:39" x14ac:dyDescent="0.25"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32"/>
      <c r="M44" s="50"/>
      <c r="N44" s="51"/>
      <c r="O44" s="51"/>
      <c r="P44" s="51"/>
      <c r="Q44" s="51"/>
      <c r="R44" s="51"/>
      <c r="S44" s="52"/>
      <c r="T44" s="52"/>
      <c r="U44" s="52"/>
      <c r="V44" s="52"/>
      <c r="W44" s="52"/>
      <c r="X44" s="53"/>
      <c r="Y44" s="54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5"/>
      <c r="AK44" s="47" t="e">
        <f t="shared" si="0"/>
        <v>#DIV/0!</v>
      </c>
      <c r="AL44" s="49"/>
      <c r="AM44" s="56"/>
    </row>
    <row r="45" spans="2:39" x14ac:dyDescent="0.25"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32"/>
      <c r="M45" s="50"/>
      <c r="N45" s="51"/>
      <c r="O45" s="51"/>
      <c r="P45" s="51"/>
      <c r="Q45" s="51"/>
      <c r="R45" s="51"/>
      <c r="S45" s="52"/>
      <c r="T45" s="52"/>
      <c r="U45" s="52"/>
      <c r="V45" s="52"/>
      <c r="W45" s="52"/>
      <c r="X45" s="53"/>
      <c r="Y45" s="54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5"/>
      <c r="AK45" s="47" t="e">
        <f t="shared" si="0"/>
        <v>#DIV/0!</v>
      </c>
      <c r="AL45" s="49"/>
      <c r="AM45" s="56"/>
    </row>
    <row r="46" spans="2:39" x14ac:dyDescent="0.25">
      <c r="B46" s="48"/>
      <c r="C46" s="49"/>
      <c r="D46" s="49"/>
      <c r="E46" s="49"/>
      <c r="F46" s="49"/>
      <c r="G46" s="49"/>
      <c r="H46" s="49"/>
      <c r="I46" s="49"/>
      <c r="J46" s="49"/>
      <c r="K46" s="49"/>
      <c r="L46" s="32"/>
      <c r="M46" s="50"/>
      <c r="N46" s="51"/>
      <c r="O46" s="51"/>
      <c r="P46" s="51"/>
      <c r="Q46" s="51"/>
      <c r="R46" s="51"/>
      <c r="S46" s="52"/>
      <c r="T46" s="52"/>
      <c r="U46" s="52"/>
      <c r="V46" s="52"/>
      <c r="W46" s="52"/>
      <c r="X46" s="53"/>
      <c r="Y46" s="54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5"/>
      <c r="AK46" s="47" t="e">
        <f t="shared" si="0"/>
        <v>#DIV/0!</v>
      </c>
      <c r="AL46" s="49"/>
      <c r="AM46" s="56"/>
    </row>
    <row r="47" spans="2:39" x14ac:dyDescent="0.25"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32"/>
      <c r="M47" s="50"/>
      <c r="N47" s="51"/>
      <c r="O47" s="51"/>
      <c r="P47" s="51"/>
      <c r="Q47" s="51"/>
      <c r="R47" s="51"/>
      <c r="S47" s="52"/>
      <c r="T47" s="52"/>
      <c r="U47" s="52"/>
      <c r="V47" s="52"/>
      <c r="W47" s="52"/>
      <c r="X47" s="53"/>
      <c r="Y47" s="54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5"/>
      <c r="AK47" s="47" t="e">
        <f t="shared" si="0"/>
        <v>#DIV/0!</v>
      </c>
      <c r="AL47" s="49"/>
      <c r="AM47" s="56"/>
    </row>
    <row r="48" spans="2:39" x14ac:dyDescent="0.25"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32"/>
      <c r="M48" s="50"/>
      <c r="N48" s="51"/>
      <c r="O48" s="51"/>
      <c r="P48" s="51"/>
      <c r="Q48" s="51"/>
      <c r="R48" s="51"/>
      <c r="S48" s="52"/>
      <c r="T48" s="52"/>
      <c r="U48" s="52"/>
      <c r="V48" s="52"/>
      <c r="W48" s="52"/>
      <c r="X48" s="53"/>
      <c r="Y48" s="54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5"/>
      <c r="AK48" s="47" t="e">
        <f t="shared" si="0"/>
        <v>#DIV/0!</v>
      </c>
      <c r="AL48" s="49"/>
      <c r="AM48" s="56"/>
    </row>
    <row r="49" spans="2:39" x14ac:dyDescent="0.25"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32"/>
      <c r="M49" s="50"/>
      <c r="N49" s="51"/>
      <c r="O49" s="51"/>
      <c r="P49" s="51"/>
      <c r="Q49" s="51"/>
      <c r="R49" s="51"/>
      <c r="S49" s="52"/>
      <c r="T49" s="52"/>
      <c r="U49" s="52"/>
      <c r="V49" s="52"/>
      <c r="W49" s="52"/>
      <c r="X49" s="53"/>
      <c r="Y49" s="54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5"/>
      <c r="AK49" s="47" t="e">
        <f t="shared" si="0"/>
        <v>#DIV/0!</v>
      </c>
      <c r="AL49" s="49"/>
      <c r="AM49" s="56"/>
    </row>
    <row r="50" spans="2:39" x14ac:dyDescent="0.25"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32"/>
      <c r="M50" s="50"/>
      <c r="N50" s="51"/>
      <c r="O50" s="51"/>
      <c r="P50" s="51"/>
      <c r="Q50" s="51"/>
      <c r="R50" s="51"/>
      <c r="S50" s="52"/>
      <c r="T50" s="52"/>
      <c r="U50" s="52"/>
      <c r="V50" s="52"/>
      <c r="W50" s="52"/>
      <c r="X50" s="53"/>
      <c r="Y50" s="54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5"/>
      <c r="AK50" s="47" t="e">
        <f t="shared" si="0"/>
        <v>#DIV/0!</v>
      </c>
      <c r="AL50" s="49"/>
      <c r="AM50" s="56"/>
    </row>
    <row r="51" spans="2:39" x14ac:dyDescent="0.25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32"/>
      <c r="M51" s="50"/>
      <c r="N51" s="51"/>
      <c r="O51" s="51"/>
      <c r="P51" s="51"/>
      <c r="Q51" s="51"/>
      <c r="R51" s="51"/>
      <c r="S51" s="52"/>
      <c r="T51" s="52"/>
      <c r="U51" s="52"/>
      <c r="V51" s="52"/>
      <c r="W51" s="52"/>
      <c r="X51" s="53"/>
      <c r="Y51" s="54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5"/>
      <c r="AK51" s="47" t="e">
        <f t="shared" si="0"/>
        <v>#DIV/0!</v>
      </c>
      <c r="AL51" s="49"/>
      <c r="AM51" s="56"/>
    </row>
    <row r="52" spans="2:39" x14ac:dyDescent="0.25"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32"/>
      <c r="M52" s="50"/>
      <c r="N52" s="51"/>
      <c r="O52" s="51"/>
      <c r="P52" s="51"/>
      <c r="Q52" s="51"/>
      <c r="R52" s="51"/>
      <c r="S52" s="52"/>
      <c r="T52" s="52"/>
      <c r="U52" s="52"/>
      <c r="V52" s="52"/>
      <c r="W52" s="52"/>
      <c r="X52" s="53"/>
      <c r="Y52" s="54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5"/>
      <c r="AK52" s="47" t="e">
        <f t="shared" si="0"/>
        <v>#DIV/0!</v>
      </c>
      <c r="AL52" s="49"/>
      <c r="AM52" s="56"/>
    </row>
    <row r="53" spans="2:39" x14ac:dyDescent="0.25"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32"/>
      <c r="M53" s="50"/>
      <c r="N53" s="51"/>
      <c r="O53" s="51"/>
      <c r="P53" s="51"/>
      <c r="Q53" s="51"/>
      <c r="R53" s="51"/>
      <c r="S53" s="52"/>
      <c r="T53" s="52"/>
      <c r="U53" s="52"/>
      <c r="V53" s="52"/>
      <c r="W53" s="52"/>
      <c r="X53" s="53"/>
      <c r="Y53" s="54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5"/>
      <c r="AK53" s="47" t="e">
        <f t="shared" si="0"/>
        <v>#DIV/0!</v>
      </c>
      <c r="AL53" s="49"/>
      <c r="AM53" s="56"/>
    </row>
    <row r="54" spans="2:39" x14ac:dyDescent="0.25"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32"/>
      <c r="M54" s="50"/>
      <c r="N54" s="51"/>
      <c r="O54" s="51"/>
      <c r="P54" s="51"/>
      <c r="Q54" s="51"/>
      <c r="R54" s="51"/>
      <c r="S54" s="52"/>
      <c r="T54" s="52"/>
      <c r="U54" s="52"/>
      <c r="V54" s="52"/>
      <c r="W54" s="52"/>
      <c r="X54" s="53"/>
      <c r="Y54" s="54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5"/>
      <c r="AK54" s="47" t="e">
        <f t="shared" si="0"/>
        <v>#DIV/0!</v>
      </c>
      <c r="AL54" s="49"/>
      <c r="AM54" s="56"/>
    </row>
    <row r="55" spans="2:39" x14ac:dyDescent="0.25"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32"/>
      <c r="M55" s="50"/>
      <c r="N55" s="51"/>
      <c r="O55" s="51"/>
      <c r="P55" s="51"/>
      <c r="Q55" s="51"/>
      <c r="R55" s="51"/>
      <c r="S55" s="52"/>
      <c r="T55" s="52"/>
      <c r="U55" s="52"/>
      <c r="V55" s="52"/>
      <c r="W55" s="52"/>
      <c r="X55" s="53"/>
      <c r="Y55" s="54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5"/>
      <c r="AK55" s="47" t="e">
        <f t="shared" si="0"/>
        <v>#DIV/0!</v>
      </c>
      <c r="AL55" s="49"/>
      <c r="AM55" s="56"/>
    </row>
    <row r="56" spans="2:39" x14ac:dyDescent="0.25"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32"/>
      <c r="M56" s="50"/>
      <c r="N56" s="51"/>
      <c r="O56" s="51"/>
      <c r="P56" s="51"/>
      <c r="Q56" s="51"/>
      <c r="R56" s="51"/>
      <c r="S56" s="52"/>
      <c r="T56" s="52"/>
      <c r="U56" s="52"/>
      <c r="V56" s="52"/>
      <c r="W56" s="52"/>
      <c r="X56" s="53"/>
      <c r="Y56" s="54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55"/>
      <c r="AK56" s="47" t="e">
        <f t="shared" si="0"/>
        <v>#DIV/0!</v>
      </c>
      <c r="AL56" s="49"/>
      <c r="AM56" s="56"/>
    </row>
    <row r="57" spans="2:39" x14ac:dyDescent="0.25"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32"/>
      <c r="M57" s="50"/>
      <c r="N57" s="51"/>
      <c r="O57" s="51"/>
      <c r="P57" s="51"/>
      <c r="Q57" s="51"/>
      <c r="R57" s="51"/>
      <c r="S57" s="52"/>
      <c r="T57" s="52"/>
      <c r="U57" s="52"/>
      <c r="V57" s="52"/>
      <c r="W57" s="52"/>
      <c r="X57" s="53"/>
      <c r="Y57" s="54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5"/>
      <c r="AK57" s="47" t="e">
        <f t="shared" si="0"/>
        <v>#DIV/0!</v>
      </c>
      <c r="AL57" s="49"/>
      <c r="AM57" s="56"/>
    </row>
    <row r="58" spans="2:39" x14ac:dyDescent="0.25"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32"/>
      <c r="M58" s="50"/>
      <c r="N58" s="51"/>
      <c r="O58" s="51"/>
      <c r="P58" s="51"/>
      <c r="Q58" s="51"/>
      <c r="R58" s="51"/>
      <c r="S58" s="52"/>
      <c r="T58" s="52"/>
      <c r="U58" s="52"/>
      <c r="V58" s="52"/>
      <c r="W58" s="52"/>
      <c r="X58" s="53"/>
      <c r="Y58" s="54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55"/>
      <c r="AK58" s="47" t="e">
        <f t="shared" si="0"/>
        <v>#DIV/0!</v>
      </c>
      <c r="AL58" s="49"/>
      <c r="AM58" s="56"/>
    </row>
    <row r="59" spans="2:39" x14ac:dyDescent="0.25"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32"/>
      <c r="M59" s="50"/>
      <c r="N59" s="51"/>
      <c r="O59" s="51"/>
      <c r="P59" s="51"/>
      <c r="Q59" s="51"/>
      <c r="R59" s="51"/>
      <c r="S59" s="52"/>
      <c r="T59" s="52"/>
      <c r="U59" s="52"/>
      <c r="V59" s="52"/>
      <c r="W59" s="52"/>
      <c r="X59" s="53"/>
      <c r="Y59" s="54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5"/>
      <c r="AK59" s="47" t="e">
        <f t="shared" si="0"/>
        <v>#DIV/0!</v>
      </c>
      <c r="AL59" s="49"/>
      <c r="AM59" s="56"/>
    </row>
    <row r="60" spans="2:39" x14ac:dyDescent="0.25"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32"/>
      <c r="M60" s="50"/>
      <c r="N60" s="51"/>
      <c r="O60" s="51"/>
      <c r="P60" s="51"/>
      <c r="Q60" s="51"/>
      <c r="R60" s="51"/>
      <c r="S60" s="52"/>
      <c r="T60" s="52"/>
      <c r="U60" s="52"/>
      <c r="V60" s="52"/>
      <c r="W60" s="52"/>
      <c r="X60" s="53"/>
      <c r="Y60" s="54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55"/>
      <c r="AK60" s="47" t="e">
        <f t="shared" si="0"/>
        <v>#DIV/0!</v>
      </c>
      <c r="AL60" s="49"/>
      <c r="AM60" s="56"/>
    </row>
    <row r="61" spans="2:39" x14ac:dyDescent="0.25"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32"/>
      <c r="M61" s="50"/>
      <c r="N61" s="51"/>
      <c r="O61" s="51"/>
      <c r="P61" s="51"/>
      <c r="Q61" s="51"/>
      <c r="R61" s="51"/>
      <c r="S61" s="52"/>
      <c r="T61" s="52"/>
      <c r="U61" s="52"/>
      <c r="V61" s="52"/>
      <c r="W61" s="52"/>
      <c r="X61" s="53"/>
      <c r="Y61" s="54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5"/>
      <c r="AK61" s="47" t="e">
        <f t="shared" si="0"/>
        <v>#DIV/0!</v>
      </c>
      <c r="AL61" s="49"/>
      <c r="AM61" s="56"/>
    </row>
    <row r="62" spans="2:39" x14ac:dyDescent="0.25"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32"/>
      <c r="M62" s="50"/>
      <c r="N62" s="51"/>
      <c r="O62" s="51"/>
      <c r="P62" s="51"/>
      <c r="Q62" s="51"/>
      <c r="R62" s="51"/>
      <c r="S62" s="52"/>
      <c r="T62" s="52"/>
      <c r="U62" s="52"/>
      <c r="V62" s="52"/>
      <c r="W62" s="52"/>
      <c r="X62" s="53"/>
      <c r="Y62" s="54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5"/>
      <c r="AK62" s="47" t="e">
        <f t="shared" si="0"/>
        <v>#DIV/0!</v>
      </c>
      <c r="AL62" s="49"/>
      <c r="AM62" s="56"/>
    </row>
    <row r="63" spans="2:39" x14ac:dyDescent="0.25"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32"/>
      <c r="M63" s="50"/>
      <c r="N63" s="51"/>
      <c r="O63" s="51"/>
      <c r="P63" s="51"/>
      <c r="Q63" s="51"/>
      <c r="R63" s="51"/>
      <c r="S63" s="52"/>
      <c r="T63" s="52"/>
      <c r="U63" s="52"/>
      <c r="V63" s="52"/>
      <c r="W63" s="52"/>
      <c r="X63" s="53"/>
      <c r="Y63" s="54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5"/>
      <c r="AK63" s="47" t="e">
        <f t="shared" si="0"/>
        <v>#DIV/0!</v>
      </c>
      <c r="AL63" s="49"/>
      <c r="AM63" s="56"/>
    </row>
    <row r="64" spans="2:39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32"/>
      <c r="M64" s="50"/>
      <c r="N64" s="51"/>
      <c r="O64" s="51"/>
      <c r="P64" s="51"/>
      <c r="Q64" s="51"/>
      <c r="R64" s="51"/>
      <c r="S64" s="52"/>
      <c r="T64" s="52"/>
      <c r="U64" s="52"/>
      <c r="V64" s="52"/>
      <c r="W64" s="52"/>
      <c r="X64" s="53"/>
      <c r="Y64" s="54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55"/>
      <c r="AK64" s="47" t="e">
        <f t="shared" si="0"/>
        <v>#DIV/0!</v>
      </c>
      <c r="AL64" s="49"/>
      <c r="AM64" s="56"/>
    </row>
    <row r="65" spans="2:39" x14ac:dyDescent="0.2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32"/>
      <c r="M65" s="50"/>
      <c r="N65" s="51"/>
      <c r="O65" s="51"/>
      <c r="P65" s="51"/>
      <c r="Q65" s="51"/>
      <c r="R65" s="51"/>
      <c r="S65" s="52"/>
      <c r="T65" s="52"/>
      <c r="U65" s="52"/>
      <c r="V65" s="52"/>
      <c r="W65" s="52"/>
      <c r="X65" s="53"/>
      <c r="Y65" s="54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55"/>
      <c r="AK65" s="47" t="e">
        <f t="shared" si="0"/>
        <v>#DIV/0!</v>
      </c>
      <c r="AL65" s="49"/>
      <c r="AM65" s="56"/>
    </row>
    <row r="66" spans="2:39" x14ac:dyDescent="0.25"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32"/>
      <c r="M66" s="50"/>
      <c r="N66" s="51"/>
      <c r="O66" s="51"/>
      <c r="P66" s="51"/>
      <c r="Q66" s="51"/>
      <c r="R66" s="51"/>
      <c r="S66" s="52"/>
      <c r="T66" s="52"/>
      <c r="U66" s="52"/>
      <c r="V66" s="52"/>
      <c r="W66" s="52"/>
      <c r="X66" s="53"/>
      <c r="Y66" s="54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5"/>
      <c r="AK66" s="47" t="e">
        <f t="shared" si="0"/>
        <v>#DIV/0!</v>
      </c>
      <c r="AL66" s="49"/>
      <c r="AM66" s="56"/>
    </row>
    <row r="67" spans="2:39" x14ac:dyDescent="0.25"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32"/>
      <c r="M67" s="50"/>
      <c r="N67" s="51"/>
      <c r="O67" s="51"/>
      <c r="P67" s="51"/>
      <c r="Q67" s="51"/>
      <c r="R67" s="51"/>
      <c r="S67" s="52"/>
      <c r="T67" s="52"/>
      <c r="U67" s="52"/>
      <c r="V67" s="52"/>
      <c r="W67" s="52"/>
      <c r="X67" s="53"/>
      <c r="Y67" s="54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55"/>
      <c r="AK67" s="47" t="e">
        <f t="shared" si="0"/>
        <v>#DIV/0!</v>
      </c>
      <c r="AL67" s="49"/>
      <c r="AM67" s="56"/>
    </row>
    <row r="68" spans="2:39" ht="15.75" thickBot="1" x14ac:dyDescent="0.3"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33"/>
      <c r="M68" s="59"/>
      <c r="N68" s="60"/>
      <c r="O68" s="60"/>
      <c r="P68" s="60"/>
      <c r="Q68" s="60"/>
      <c r="R68" s="60"/>
      <c r="S68" s="61"/>
      <c r="T68" s="61"/>
      <c r="U68" s="61"/>
      <c r="V68" s="61"/>
      <c r="W68" s="61"/>
      <c r="X68" s="62"/>
      <c r="Y68" s="63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64"/>
      <c r="AK68" s="65" t="e">
        <f t="shared" si="0"/>
        <v>#DIV/0!</v>
      </c>
      <c r="AL68" s="58"/>
      <c r="AM68" s="66"/>
    </row>
  </sheetData>
  <dataConsolidate/>
  <mergeCells count="40">
    <mergeCell ref="AL2:AL3"/>
    <mergeCell ref="AL4:AL5"/>
    <mergeCell ref="AM2:AM3"/>
    <mergeCell ref="AM4:AM5"/>
    <mergeCell ref="E9:E10"/>
    <mergeCell ref="AM9:AM10"/>
    <mergeCell ref="K9:K10"/>
    <mergeCell ref="L9:L10"/>
    <mergeCell ref="AK9:AK10"/>
    <mergeCell ref="AL9:AL10"/>
    <mergeCell ref="E4:AK7"/>
    <mergeCell ref="Y9:AJ9"/>
    <mergeCell ref="B9:B10"/>
    <mergeCell ref="C9:C10"/>
    <mergeCell ref="D9:D10"/>
    <mergeCell ref="C17:C21"/>
    <mergeCell ref="D17:D21"/>
    <mergeCell ref="B35:B40"/>
    <mergeCell ref="D29:D30"/>
    <mergeCell ref="C28:C33"/>
    <mergeCell ref="B28:B33"/>
    <mergeCell ref="D31:D33"/>
    <mergeCell ref="D36:D40"/>
    <mergeCell ref="C35:C40"/>
    <mergeCell ref="E31:E33"/>
    <mergeCell ref="E29:E30"/>
    <mergeCell ref="C22:C27"/>
    <mergeCell ref="B2:D7"/>
    <mergeCell ref="M9:X9"/>
    <mergeCell ref="E2:AK3"/>
    <mergeCell ref="B22:B27"/>
    <mergeCell ref="G9:G10"/>
    <mergeCell ref="H9:H10"/>
    <mergeCell ref="I9:I10"/>
    <mergeCell ref="J9:J10"/>
    <mergeCell ref="F9:F10"/>
    <mergeCell ref="E11:E15"/>
    <mergeCell ref="D11:D15"/>
    <mergeCell ref="C11:C15"/>
    <mergeCell ref="B11:B15"/>
  </mergeCells>
  <phoneticPr fontId="4" type="noConversion"/>
  <dataValidations count="4">
    <dataValidation allowBlank="1" showInputMessage="1" showErrorMessage="1" promptTitle="Atención!" prompt="Corresponde al número de meses programados para el desarrollo de la actividad." sqref="L11:L68" xr:uid="{00000000-0002-0000-0000-000000000000}"/>
    <dataValidation type="whole" allowBlank="1" showInputMessage="1" showErrorMessage="1" promptTitle="ATENCIÓN!" prompt="Diligenciar el valor ejecutado mensual de avance de la meta. Debe ser un VALOR NUMÉRICO, no intruduzca el simbolo porcentual &quot;%&quot;." sqref="Y11:AJ68" xr:uid="{00000000-0002-0000-0000-000001000000}">
      <formula1>0</formula1>
      <formula2>9999999999</formula2>
    </dataValidation>
    <dataValidation type="whole" allowBlank="1" showInputMessage="1" showErrorMessage="1" promptTitle="PRECAUCIÓN!" prompt="Registrar el valor esperado mensual de avance de la meta. Debe ser un VALOR NUMÉRICO, no intruduzca el simbolo porcentual &quot;%&quot;." sqref="M11:X68" xr:uid="{00000000-0002-0000-0000-000002000000}">
      <formula1>0</formula1>
      <formula2>9999999999</formula2>
    </dataValidation>
    <dataValidation allowBlank="1" showInputMessage="1" showErrorMessage="1" prompt="La ponderación de los valores porcentuales de cada Actividad debe sumar 100% del Objetivo del Sistema" sqref="F11:F68" xr:uid="{00000000-0002-0000-0000-000003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3DDC-5ABE-43EF-B151-0BB33E7F82A4}">
  <dimension ref="A1:AP110"/>
  <sheetViews>
    <sheetView showGridLines="0" topLeftCell="A7" zoomScale="80" zoomScaleNormal="80" workbookViewId="0">
      <selection activeCell="E14" sqref="E14:E15"/>
    </sheetView>
  </sheetViews>
  <sheetFormatPr baseColWidth="10" defaultColWidth="11.42578125" defaultRowHeight="15" x14ac:dyDescent="0.25"/>
  <cols>
    <col min="1" max="1" width="1.7109375" style="67" customWidth="1"/>
    <col min="2" max="3" width="22.85546875" customWidth="1"/>
    <col min="4" max="4" width="37.28515625" customWidth="1"/>
    <col min="5" max="5" width="37.28515625" style="103" customWidth="1"/>
    <col min="6" max="6" width="17.5703125" customWidth="1"/>
    <col min="7" max="7" width="15.140625" customWidth="1"/>
    <col min="8" max="8" width="28" style="103" customWidth="1"/>
    <col min="9" max="9" width="11" customWidth="1"/>
    <col min="10" max="10" width="27.28515625" style="103" customWidth="1"/>
    <col min="11" max="11" width="17.42578125" customWidth="1"/>
    <col min="12" max="12" width="12.5703125" style="452" customWidth="1"/>
    <col min="13" max="14" width="11.42578125" customWidth="1"/>
    <col min="15" max="20" width="8.140625" customWidth="1"/>
    <col min="21" max="22" width="8.140625" style="1" customWidth="1"/>
    <col min="23" max="23" width="7.85546875" style="1" customWidth="1"/>
    <col min="24" max="25" width="8.140625" style="1" customWidth="1"/>
    <col min="26" max="26" width="8.140625" style="2" customWidth="1"/>
    <col min="27" max="38" width="5.28515625" customWidth="1"/>
    <col min="39" max="41" width="13.28515625" customWidth="1"/>
    <col min="42" max="42" width="25.28515625" customWidth="1"/>
    <col min="43" max="43" width="27" customWidth="1"/>
    <col min="44" max="44" width="1.7109375" customWidth="1"/>
  </cols>
  <sheetData>
    <row r="1" spans="1:42" ht="27" customHeight="1" thickTop="1" x14ac:dyDescent="0.25">
      <c r="A1" s="467"/>
      <c r="B1" s="863"/>
      <c r="C1" s="866" t="s">
        <v>30</v>
      </c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7"/>
      <c r="AI1" s="867"/>
      <c r="AJ1" s="867"/>
      <c r="AK1" s="867"/>
      <c r="AL1" s="867"/>
      <c r="AM1" s="867"/>
      <c r="AN1" s="868"/>
      <c r="AO1" s="615" t="s">
        <v>14</v>
      </c>
      <c r="AP1" s="602" t="s">
        <v>186</v>
      </c>
    </row>
    <row r="2" spans="1:42" ht="21.75" customHeight="1" x14ac:dyDescent="0.25">
      <c r="A2" s="467"/>
      <c r="B2" s="864"/>
      <c r="C2" s="854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855"/>
      <c r="Q2" s="855"/>
      <c r="R2" s="855"/>
      <c r="S2" s="855"/>
      <c r="T2" s="855"/>
      <c r="U2" s="855"/>
      <c r="V2" s="855"/>
      <c r="W2" s="855"/>
      <c r="X2" s="855"/>
      <c r="Y2" s="855"/>
      <c r="Z2" s="855"/>
      <c r="AA2" s="855"/>
      <c r="AB2" s="855"/>
      <c r="AC2" s="855"/>
      <c r="AD2" s="855"/>
      <c r="AE2" s="855"/>
      <c r="AF2" s="855"/>
      <c r="AG2" s="855"/>
      <c r="AH2" s="855"/>
      <c r="AI2" s="855"/>
      <c r="AJ2" s="855"/>
      <c r="AK2" s="855"/>
      <c r="AL2" s="855"/>
      <c r="AM2" s="855"/>
      <c r="AN2" s="856"/>
      <c r="AO2" s="616"/>
      <c r="AP2" s="603"/>
    </row>
    <row r="3" spans="1:42" ht="21.75" customHeight="1" x14ac:dyDescent="0.25">
      <c r="A3" s="467"/>
      <c r="B3" s="864"/>
      <c r="C3" s="857" t="s">
        <v>203</v>
      </c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8"/>
      <c r="T3" s="858"/>
      <c r="U3" s="858"/>
      <c r="V3" s="858"/>
      <c r="W3" s="858"/>
      <c r="X3" s="858"/>
      <c r="Y3" s="858"/>
      <c r="Z3" s="858"/>
      <c r="AA3" s="858"/>
      <c r="AB3" s="858"/>
      <c r="AC3" s="858"/>
      <c r="AD3" s="858"/>
      <c r="AE3" s="858"/>
      <c r="AF3" s="858"/>
      <c r="AG3" s="858"/>
      <c r="AH3" s="858"/>
      <c r="AI3" s="858"/>
      <c r="AJ3" s="858"/>
      <c r="AK3" s="858"/>
      <c r="AL3" s="858"/>
      <c r="AM3" s="858"/>
      <c r="AN3" s="859"/>
      <c r="AO3" s="470" t="s">
        <v>15</v>
      </c>
      <c r="AP3" s="471">
        <v>7</v>
      </c>
    </row>
    <row r="4" spans="1:42" ht="20.100000000000001" customHeight="1" thickBot="1" x14ac:dyDescent="0.3">
      <c r="A4" s="467"/>
      <c r="B4" s="865"/>
      <c r="C4" s="860"/>
      <c r="D4" s="861"/>
      <c r="E4" s="861"/>
      <c r="F4" s="861"/>
      <c r="G4" s="861"/>
      <c r="H4" s="861"/>
      <c r="I4" s="861"/>
      <c r="J4" s="861"/>
      <c r="K4" s="861"/>
      <c r="L4" s="861"/>
      <c r="M4" s="861"/>
      <c r="N4" s="861"/>
      <c r="O4" s="861"/>
      <c r="P4" s="861"/>
      <c r="Q4" s="861"/>
      <c r="R4" s="861"/>
      <c r="S4" s="861"/>
      <c r="T4" s="861"/>
      <c r="U4" s="861"/>
      <c r="V4" s="861"/>
      <c r="W4" s="861"/>
      <c r="X4" s="861"/>
      <c r="Y4" s="861"/>
      <c r="Z4" s="861"/>
      <c r="AA4" s="861"/>
      <c r="AB4" s="861"/>
      <c r="AC4" s="861"/>
      <c r="AD4" s="861"/>
      <c r="AE4" s="861"/>
      <c r="AF4" s="861"/>
      <c r="AG4" s="861"/>
      <c r="AH4" s="861"/>
      <c r="AI4" s="861"/>
      <c r="AJ4" s="861"/>
      <c r="AK4" s="861"/>
      <c r="AL4" s="861"/>
      <c r="AM4" s="861"/>
      <c r="AN4" s="862"/>
      <c r="AO4" s="468" t="s">
        <v>221</v>
      </c>
      <c r="AP4" s="469">
        <v>45554</v>
      </c>
    </row>
    <row r="5" spans="1:42" ht="12" customHeight="1" thickTop="1" thickBot="1" x14ac:dyDescent="0.3">
      <c r="B5" s="3"/>
      <c r="C5" s="4"/>
      <c r="D5" s="5"/>
      <c r="E5" s="453"/>
    </row>
    <row r="6" spans="1:42" ht="16.5" thickTop="1" thickBot="1" x14ac:dyDescent="0.3">
      <c r="B6" s="611" t="s">
        <v>12</v>
      </c>
      <c r="C6" s="604" t="s">
        <v>13</v>
      </c>
      <c r="D6" s="604" t="s">
        <v>11</v>
      </c>
      <c r="E6" s="613" t="s">
        <v>258</v>
      </c>
      <c r="F6" s="604" t="s">
        <v>207</v>
      </c>
      <c r="G6" s="604" t="s">
        <v>224</v>
      </c>
      <c r="H6" s="604" t="s">
        <v>2</v>
      </c>
      <c r="I6" s="604" t="s">
        <v>41</v>
      </c>
      <c r="J6" s="604" t="s">
        <v>3</v>
      </c>
      <c r="K6" s="604" t="s">
        <v>4</v>
      </c>
      <c r="L6" s="609" t="s">
        <v>16</v>
      </c>
      <c r="M6" s="604" t="s">
        <v>5</v>
      </c>
      <c r="N6" s="604" t="s">
        <v>187</v>
      </c>
      <c r="O6" s="608" t="s">
        <v>204</v>
      </c>
      <c r="P6" s="608"/>
      <c r="Q6" s="608"/>
      <c r="R6" s="608"/>
      <c r="S6" s="608"/>
      <c r="T6" s="608"/>
      <c r="U6" s="608"/>
      <c r="V6" s="608"/>
      <c r="W6" s="608"/>
      <c r="X6" s="608"/>
      <c r="Y6" s="608"/>
      <c r="Z6" s="608"/>
      <c r="AA6" s="608" t="s">
        <v>1</v>
      </c>
      <c r="AB6" s="608"/>
      <c r="AC6" s="608"/>
      <c r="AD6" s="608"/>
      <c r="AE6" s="608"/>
      <c r="AF6" s="608"/>
      <c r="AG6" s="608"/>
      <c r="AH6" s="608"/>
      <c r="AI6" s="608"/>
      <c r="AJ6" s="608"/>
      <c r="AK6" s="608"/>
      <c r="AL6" s="608"/>
      <c r="AM6" s="604" t="s">
        <v>7</v>
      </c>
      <c r="AN6" s="604" t="s">
        <v>206</v>
      </c>
      <c r="AO6" s="604" t="s">
        <v>8</v>
      </c>
      <c r="AP6" s="606" t="s">
        <v>9</v>
      </c>
    </row>
    <row r="7" spans="1:42" ht="101.25" customHeight="1" thickBot="1" x14ac:dyDescent="0.3">
      <c r="B7" s="612"/>
      <c r="C7" s="605"/>
      <c r="D7" s="605"/>
      <c r="E7" s="614"/>
      <c r="F7" s="605"/>
      <c r="G7" s="605"/>
      <c r="H7" s="605"/>
      <c r="I7" s="605"/>
      <c r="J7" s="605"/>
      <c r="K7" s="605"/>
      <c r="L7" s="610"/>
      <c r="M7" s="605"/>
      <c r="N7" s="605"/>
      <c r="O7" s="448" t="s">
        <v>17</v>
      </c>
      <c r="P7" s="448" t="s">
        <v>18</v>
      </c>
      <c r="Q7" s="448" t="s">
        <v>19</v>
      </c>
      <c r="R7" s="448" t="s">
        <v>6</v>
      </c>
      <c r="S7" s="448" t="s">
        <v>20</v>
      </c>
      <c r="T7" s="448" t="s">
        <v>21</v>
      </c>
      <c r="U7" s="449" t="s">
        <v>22</v>
      </c>
      <c r="V7" s="449" t="s">
        <v>23</v>
      </c>
      <c r="W7" s="449" t="s">
        <v>24</v>
      </c>
      <c r="X7" s="449" t="s">
        <v>25</v>
      </c>
      <c r="Y7" s="449" t="s">
        <v>26</v>
      </c>
      <c r="Z7" s="450" t="s">
        <v>27</v>
      </c>
      <c r="AA7" s="451" t="s">
        <v>17</v>
      </c>
      <c r="AB7" s="451" t="s">
        <v>18</v>
      </c>
      <c r="AC7" s="451" t="s">
        <v>19</v>
      </c>
      <c r="AD7" s="451" t="s">
        <v>6</v>
      </c>
      <c r="AE7" s="451" t="s">
        <v>20</v>
      </c>
      <c r="AF7" s="451" t="s">
        <v>21</v>
      </c>
      <c r="AG7" s="451" t="s">
        <v>22</v>
      </c>
      <c r="AH7" s="451" t="s">
        <v>23</v>
      </c>
      <c r="AI7" s="451" t="s">
        <v>24</v>
      </c>
      <c r="AJ7" s="451" t="s">
        <v>25</v>
      </c>
      <c r="AK7" s="451" t="s">
        <v>26</v>
      </c>
      <c r="AL7" s="451" t="s">
        <v>27</v>
      </c>
      <c r="AM7" s="605"/>
      <c r="AN7" s="605"/>
      <c r="AO7" s="605"/>
      <c r="AP7" s="607"/>
    </row>
    <row r="8" spans="1:42" ht="30" customHeight="1" thickTop="1" x14ac:dyDescent="0.25">
      <c r="B8" s="874" t="s">
        <v>32</v>
      </c>
      <c r="C8" s="873" t="s">
        <v>225</v>
      </c>
      <c r="D8" s="873" t="s">
        <v>226</v>
      </c>
      <c r="E8" s="631" t="s">
        <v>264</v>
      </c>
      <c r="F8" s="626" t="s">
        <v>213</v>
      </c>
      <c r="G8" s="617" t="s">
        <v>185</v>
      </c>
      <c r="H8" s="619" t="s">
        <v>199</v>
      </c>
      <c r="I8" s="621">
        <v>0.75</v>
      </c>
      <c r="J8" s="628" t="s">
        <v>85</v>
      </c>
      <c r="K8" s="628" t="s">
        <v>174</v>
      </c>
      <c r="L8" s="629">
        <v>45292</v>
      </c>
      <c r="M8" s="628">
        <v>12</v>
      </c>
      <c r="N8" s="628" t="s">
        <v>188</v>
      </c>
      <c r="O8" s="415">
        <v>45328</v>
      </c>
      <c r="P8" s="406">
        <v>45352</v>
      </c>
      <c r="Q8" s="406">
        <v>45489</v>
      </c>
      <c r="R8" s="406">
        <v>45489</v>
      </c>
      <c r="S8" s="406">
        <v>45489</v>
      </c>
      <c r="T8" s="406">
        <v>45489</v>
      </c>
      <c r="U8" s="406">
        <v>45541</v>
      </c>
      <c r="V8" s="406">
        <v>45541</v>
      </c>
      <c r="W8" s="406">
        <v>45594</v>
      </c>
      <c r="X8" s="406"/>
      <c r="Y8" s="406"/>
      <c r="Z8" s="430"/>
      <c r="AA8" s="627">
        <v>82</v>
      </c>
      <c r="AB8" s="627">
        <v>90</v>
      </c>
      <c r="AC8" s="627">
        <v>88</v>
      </c>
      <c r="AD8" s="627">
        <v>93</v>
      </c>
      <c r="AE8" s="627">
        <v>84</v>
      </c>
      <c r="AF8" s="627">
        <v>89</v>
      </c>
      <c r="AG8" s="627">
        <v>92</v>
      </c>
      <c r="AH8" s="641">
        <v>90</v>
      </c>
      <c r="AI8" s="627">
        <v>83</v>
      </c>
      <c r="AJ8" s="641"/>
      <c r="AK8" s="641"/>
      <c r="AL8" s="641"/>
      <c r="AM8" s="598">
        <f>AVERAGE(AA8:AL8)</f>
        <v>87.888888888888886</v>
      </c>
      <c r="AN8" s="872">
        <f>AVERAGE(AM8:AM16)</f>
        <v>97.37777777777778</v>
      </c>
      <c r="AO8" s="637"/>
      <c r="AP8" s="639"/>
    </row>
    <row r="9" spans="1:42" ht="15" customHeight="1" x14ac:dyDescent="0.25">
      <c r="B9" s="852"/>
      <c r="C9" s="849"/>
      <c r="D9" s="849"/>
      <c r="E9" s="571"/>
      <c r="F9" s="623"/>
      <c r="G9" s="618"/>
      <c r="H9" s="620"/>
      <c r="I9" s="622"/>
      <c r="J9" s="538"/>
      <c r="K9" s="538"/>
      <c r="L9" s="589"/>
      <c r="M9" s="538"/>
      <c r="N9" s="538"/>
      <c r="O9" s="416" t="s">
        <v>216</v>
      </c>
      <c r="P9" s="404" t="s">
        <v>216</v>
      </c>
      <c r="Q9" s="404" t="s">
        <v>216</v>
      </c>
      <c r="R9" s="404" t="s">
        <v>216</v>
      </c>
      <c r="S9" s="404" t="s">
        <v>216</v>
      </c>
      <c r="T9" s="404" t="s">
        <v>216</v>
      </c>
      <c r="U9" s="404" t="s">
        <v>219</v>
      </c>
      <c r="V9" s="404" t="s">
        <v>217</v>
      </c>
      <c r="W9" s="404" t="s">
        <v>217</v>
      </c>
      <c r="X9" s="404"/>
      <c r="Y9" s="404"/>
      <c r="Z9" s="431"/>
      <c r="AA9" s="624"/>
      <c r="AB9" s="624"/>
      <c r="AC9" s="624"/>
      <c r="AD9" s="624"/>
      <c r="AE9" s="624"/>
      <c r="AF9" s="624"/>
      <c r="AG9" s="624"/>
      <c r="AH9" s="587"/>
      <c r="AI9" s="624"/>
      <c r="AJ9" s="587"/>
      <c r="AK9" s="587"/>
      <c r="AL9" s="587"/>
      <c r="AM9" s="599"/>
      <c r="AN9" s="526"/>
      <c r="AO9" s="638"/>
      <c r="AP9" s="640"/>
    </row>
    <row r="10" spans="1:42" ht="30" customHeight="1" x14ac:dyDescent="0.25">
      <c r="B10" s="852"/>
      <c r="C10" s="849"/>
      <c r="D10" s="849"/>
      <c r="E10" s="632" t="s">
        <v>260</v>
      </c>
      <c r="F10" s="623" t="s">
        <v>209</v>
      </c>
      <c r="G10" s="618" t="s">
        <v>185</v>
      </c>
      <c r="H10" s="620" t="s">
        <v>227</v>
      </c>
      <c r="I10" s="622">
        <v>1</v>
      </c>
      <c r="J10" s="538" t="s">
        <v>87</v>
      </c>
      <c r="K10" s="538" t="s">
        <v>193</v>
      </c>
      <c r="L10" s="589">
        <v>45292</v>
      </c>
      <c r="M10" s="538">
        <v>12</v>
      </c>
      <c r="N10" s="538" t="s">
        <v>189</v>
      </c>
      <c r="O10" s="417"/>
      <c r="P10" s="395">
        <v>45355</v>
      </c>
      <c r="Q10" s="396"/>
      <c r="R10" s="395">
        <v>45414</v>
      </c>
      <c r="S10" s="396"/>
      <c r="T10" s="395">
        <v>45475</v>
      </c>
      <c r="U10" s="396"/>
      <c r="V10" s="395">
        <v>45539</v>
      </c>
      <c r="W10" s="396"/>
      <c r="X10" s="395">
        <v>45601</v>
      </c>
      <c r="Y10" s="396"/>
      <c r="Z10" s="432"/>
      <c r="AA10" s="630"/>
      <c r="AB10" s="588">
        <v>100</v>
      </c>
      <c r="AC10" s="591"/>
      <c r="AD10" s="588">
        <v>100</v>
      </c>
      <c r="AE10" s="591"/>
      <c r="AF10" s="650">
        <v>100</v>
      </c>
      <c r="AG10" s="649"/>
      <c r="AH10" s="650">
        <v>100</v>
      </c>
      <c r="AI10" s="649"/>
      <c r="AJ10" s="642">
        <v>100</v>
      </c>
      <c r="AK10" s="649"/>
      <c r="AL10" s="644"/>
      <c r="AM10" s="599">
        <f t="shared" ref="AM10:AM102" si="0">AVERAGE(AA10:AL10)</f>
        <v>100</v>
      </c>
      <c r="AN10" s="526"/>
      <c r="AO10" s="648"/>
      <c r="AP10" s="640"/>
    </row>
    <row r="11" spans="1:42" ht="15" customHeight="1" x14ac:dyDescent="0.25">
      <c r="B11" s="852"/>
      <c r="C11" s="849"/>
      <c r="D11" s="849"/>
      <c r="E11" s="571"/>
      <c r="F11" s="623"/>
      <c r="G11" s="618"/>
      <c r="H11" s="620"/>
      <c r="I11" s="622"/>
      <c r="J11" s="538"/>
      <c r="K11" s="538"/>
      <c r="L11" s="589"/>
      <c r="M11" s="538"/>
      <c r="N11" s="538"/>
      <c r="O11" s="416"/>
      <c r="P11" s="404" t="s">
        <v>216</v>
      </c>
      <c r="Q11" s="404"/>
      <c r="R11" s="404" t="s">
        <v>216</v>
      </c>
      <c r="S11" s="404"/>
      <c r="T11" s="404" t="s">
        <v>216</v>
      </c>
      <c r="U11" s="404"/>
      <c r="V11" s="404" t="s">
        <v>217</v>
      </c>
      <c r="W11" s="404"/>
      <c r="X11" s="404" t="s">
        <v>216</v>
      </c>
      <c r="Y11" s="404"/>
      <c r="Z11" s="431"/>
      <c r="AA11" s="630"/>
      <c r="AB11" s="588"/>
      <c r="AC11" s="591"/>
      <c r="AD11" s="588"/>
      <c r="AE11" s="591"/>
      <c r="AF11" s="651"/>
      <c r="AG11" s="590"/>
      <c r="AH11" s="651"/>
      <c r="AI11" s="590"/>
      <c r="AJ11" s="643"/>
      <c r="AK11" s="590"/>
      <c r="AL11" s="645"/>
      <c r="AM11" s="599"/>
      <c r="AN11" s="526"/>
      <c r="AO11" s="638"/>
      <c r="AP11" s="640"/>
    </row>
    <row r="12" spans="1:42" ht="30" customHeight="1" x14ac:dyDescent="0.25">
      <c r="B12" s="852"/>
      <c r="C12" s="849"/>
      <c r="D12" s="849"/>
      <c r="E12" s="632" t="s">
        <v>261</v>
      </c>
      <c r="F12" s="623" t="s">
        <v>209</v>
      </c>
      <c r="G12" s="618" t="s">
        <v>185</v>
      </c>
      <c r="H12" s="620" t="s">
        <v>228</v>
      </c>
      <c r="I12" s="622">
        <v>1</v>
      </c>
      <c r="J12" s="538" t="s">
        <v>194</v>
      </c>
      <c r="K12" s="538" t="s">
        <v>193</v>
      </c>
      <c r="L12" s="589">
        <v>45292</v>
      </c>
      <c r="M12" s="538">
        <v>12</v>
      </c>
      <c r="N12" s="538" t="s">
        <v>189</v>
      </c>
      <c r="O12" s="417"/>
      <c r="P12" s="395">
        <v>45355</v>
      </c>
      <c r="Q12" s="396"/>
      <c r="R12" s="395">
        <v>45414</v>
      </c>
      <c r="S12" s="396"/>
      <c r="T12" s="395">
        <v>45475</v>
      </c>
      <c r="U12" s="396"/>
      <c r="V12" s="395">
        <v>45538</v>
      </c>
      <c r="W12" s="396"/>
      <c r="X12" s="395">
        <v>45601</v>
      </c>
      <c r="Y12" s="396"/>
      <c r="Z12" s="432"/>
      <c r="AA12" s="630"/>
      <c r="AB12" s="587">
        <v>100</v>
      </c>
      <c r="AC12" s="591"/>
      <c r="AD12" s="587">
        <v>100</v>
      </c>
      <c r="AE12" s="591"/>
      <c r="AF12" s="642">
        <v>100</v>
      </c>
      <c r="AG12" s="646"/>
      <c r="AH12" s="642">
        <v>100</v>
      </c>
      <c r="AI12" s="646"/>
      <c r="AJ12" s="642">
        <v>100</v>
      </c>
      <c r="AK12" s="646"/>
      <c r="AL12" s="644"/>
      <c r="AM12" s="599">
        <f t="shared" si="0"/>
        <v>100</v>
      </c>
      <c r="AN12" s="526"/>
      <c r="AO12" s="648"/>
      <c r="AP12" s="640"/>
    </row>
    <row r="13" spans="1:42" ht="15" customHeight="1" x14ac:dyDescent="0.25">
      <c r="B13" s="852"/>
      <c r="C13" s="849"/>
      <c r="D13" s="849"/>
      <c r="E13" s="571"/>
      <c r="F13" s="623"/>
      <c r="G13" s="618"/>
      <c r="H13" s="620"/>
      <c r="I13" s="622"/>
      <c r="J13" s="538"/>
      <c r="K13" s="538"/>
      <c r="L13" s="589"/>
      <c r="M13" s="538"/>
      <c r="N13" s="538"/>
      <c r="O13" s="416"/>
      <c r="P13" s="404" t="s">
        <v>216</v>
      </c>
      <c r="Q13" s="404"/>
      <c r="R13" s="404" t="s">
        <v>216</v>
      </c>
      <c r="S13" s="404"/>
      <c r="T13" s="404" t="s">
        <v>220</v>
      </c>
      <c r="U13" s="404"/>
      <c r="V13" s="404" t="s">
        <v>220</v>
      </c>
      <c r="W13" s="404"/>
      <c r="X13" s="404" t="s">
        <v>216</v>
      </c>
      <c r="Y13" s="404"/>
      <c r="Z13" s="431"/>
      <c r="AA13" s="630"/>
      <c r="AB13" s="587"/>
      <c r="AC13" s="591"/>
      <c r="AD13" s="587"/>
      <c r="AE13" s="591"/>
      <c r="AF13" s="643"/>
      <c r="AG13" s="647"/>
      <c r="AH13" s="643"/>
      <c r="AI13" s="647"/>
      <c r="AJ13" s="643"/>
      <c r="AK13" s="647"/>
      <c r="AL13" s="645"/>
      <c r="AM13" s="599"/>
      <c r="AN13" s="526"/>
      <c r="AO13" s="638"/>
      <c r="AP13" s="640"/>
    </row>
    <row r="14" spans="1:42" ht="30" customHeight="1" x14ac:dyDescent="0.25">
      <c r="B14" s="852"/>
      <c r="C14" s="849"/>
      <c r="D14" s="849"/>
      <c r="E14" s="632" t="s">
        <v>262</v>
      </c>
      <c r="F14" s="623" t="s">
        <v>215</v>
      </c>
      <c r="G14" s="618" t="s">
        <v>185</v>
      </c>
      <c r="H14" s="620" t="s">
        <v>229</v>
      </c>
      <c r="I14" s="622">
        <v>0.7</v>
      </c>
      <c r="J14" s="538" t="s">
        <v>91</v>
      </c>
      <c r="K14" s="538" t="s">
        <v>175</v>
      </c>
      <c r="L14" s="589">
        <v>45292</v>
      </c>
      <c r="M14" s="538">
        <v>12</v>
      </c>
      <c r="N14" s="538" t="s">
        <v>188</v>
      </c>
      <c r="O14" s="418">
        <v>45331</v>
      </c>
      <c r="P14" s="395">
        <v>45362</v>
      </c>
      <c r="Q14" s="395">
        <v>45392</v>
      </c>
      <c r="R14" s="395">
        <v>45422</v>
      </c>
      <c r="S14" s="395">
        <v>45454</v>
      </c>
      <c r="T14" s="395">
        <v>45483</v>
      </c>
      <c r="U14" s="395">
        <v>45516</v>
      </c>
      <c r="V14" s="395">
        <v>45544</v>
      </c>
      <c r="W14" s="395">
        <v>45608</v>
      </c>
      <c r="X14" s="395">
        <v>45608</v>
      </c>
      <c r="Y14" s="395"/>
      <c r="Z14" s="432"/>
      <c r="AA14" s="633">
        <v>100</v>
      </c>
      <c r="AB14" s="588">
        <v>100</v>
      </c>
      <c r="AC14" s="588">
        <v>100</v>
      </c>
      <c r="AD14" s="588">
        <v>100</v>
      </c>
      <c r="AE14" s="588">
        <v>100</v>
      </c>
      <c r="AF14" s="588">
        <v>100</v>
      </c>
      <c r="AG14" s="588">
        <v>100</v>
      </c>
      <c r="AH14" s="588">
        <v>100</v>
      </c>
      <c r="AI14" s="587">
        <v>100</v>
      </c>
      <c r="AJ14" s="587">
        <v>100</v>
      </c>
      <c r="AK14" s="587"/>
      <c r="AL14" s="587"/>
      <c r="AM14" s="599">
        <f t="shared" si="0"/>
        <v>100</v>
      </c>
      <c r="AN14" s="526"/>
      <c r="AO14" s="648"/>
      <c r="AP14" s="640"/>
    </row>
    <row r="15" spans="1:42" ht="15" customHeight="1" x14ac:dyDescent="0.25">
      <c r="B15" s="852"/>
      <c r="C15" s="849"/>
      <c r="D15" s="849"/>
      <c r="E15" s="571"/>
      <c r="F15" s="623"/>
      <c r="G15" s="618"/>
      <c r="H15" s="620"/>
      <c r="I15" s="622"/>
      <c r="J15" s="538"/>
      <c r="K15" s="538"/>
      <c r="L15" s="589"/>
      <c r="M15" s="538"/>
      <c r="N15" s="538"/>
      <c r="O15" s="416" t="s">
        <v>216</v>
      </c>
      <c r="P15" s="404" t="s">
        <v>216</v>
      </c>
      <c r="Q15" s="404" t="s">
        <v>216</v>
      </c>
      <c r="R15" s="404" t="s">
        <v>216</v>
      </c>
      <c r="S15" s="404" t="s">
        <v>218</v>
      </c>
      <c r="T15" s="404" t="s">
        <v>216</v>
      </c>
      <c r="U15" s="404" t="s">
        <v>220</v>
      </c>
      <c r="V15" s="404" t="s">
        <v>220</v>
      </c>
      <c r="W15" s="404" t="s">
        <v>216</v>
      </c>
      <c r="X15" s="404" t="s">
        <v>216</v>
      </c>
      <c r="Y15" s="404"/>
      <c r="Z15" s="431"/>
      <c r="AA15" s="633"/>
      <c r="AB15" s="588"/>
      <c r="AC15" s="588"/>
      <c r="AD15" s="588"/>
      <c r="AE15" s="588"/>
      <c r="AF15" s="588"/>
      <c r="AG15" s="588"/>
      <c r="AH15" s="588"/>
      <c r="AI15" s="587"/>
      <c r="AJ15" s="587"/>
      <c r="AK15" s="587"/>
      <c r="AL15" s="587"/>
      <c r="AM15" s="599"/>
      <c r="AN15" s="526"/>
      <c r="AO15" s="638"/>
      <c r="AP15" s="640"/>
    </row>
    <row r="16" spans="1:42" ht="30" customHeight="1" x14ac:dyDescent="0.25">
      <c r="B16" s="852"/>
      <c r="C16" s="849"/>
      <c r="D16" s="849"/>
      <c r="E16" s="632" t="s">
        <v>265</v>
      </c>
      <c r="F16" s="623" t="s">
        <v>214</v>
      </c>
      <c r="G16" s="618" t="s">
        <v>185</v>
      </c>
      <c r="H16" s="620" t="s">
        <v>230</v>
      </c>
      <c r="I16" s="622">
        <v>0.8</v>
      </c>
      <c r="J16" s="620" t="s">
        <v>263</v>
      </c>
      <c r="K16" s="538" t="s">
        <v>172</v>
      </c>
      <c r="L16" s="589">
        <v>45292</v>
      </c>
      <c r="M16" s="538">
        <v>12</v>
      </c>
      <c r="N16" s="538" t="s">
        <v>188</v>
      </c>
      <c r="O16" s="418">
        <v>45489</v>
      </c>
      <c r="P16" s="395">
        <v>45489</v>
      </c>
      <c r="Q16" s="395">
        <v>45489</v>
      </c>
      <c r="R16" s="395">
        <v>45489</v>
      </c>
      <c r="S16" s="395">
        <v>45489</v>
      </c>
      <c r="T16" s="395">
        <v>45489</v>
      </c>
      <c r="U16" s="395"/>
      <c r="V16" s="395"/>
      <c r="W16" s="395"/>
      <c r="X16" s="395"/>
      <c r="Y16" s="395"/>
      <c r="Z16" s="432"/>
      <c r="AA16" s="624">
        <v>100</v>
      </c>
      <c r="AB16" s="588">
        <v>100</v>
      </c>
      <c r="AC16" s="588">
        <v>100</v>
      </c>
      <c r="AD16" s="588">
        <v>100</v>
      </c>
      <c r="AE16" s="588">
        <v>94</v>
      </c>
      <c r="AF16" s="588">
        <v>100</v>
      </c>
      <c r="AG16" s="642"/>
      <c r="AH16" s="587"/>
      <c r="AI16" s="587"/>
      <c r="AJ16" s="642"/>
      <c r="AK16" s="587"/>
      <c r="AL16" s="587"/>
      <c r="AM16" s="599">
        <f t="shared" si="0"/>
        <v>99</v>
      </c>
      <c r="AN16" s="526"/>
      <c r="AO16" s="648"/>
      <c r="AP16" s="652"/>
    </row>
    <row r="17" spans="2:42" ht="15" customHeight="1" thickBot="1" x14ac:dyDescent="0.3">
      <c r="B17" s="853"/>
      <c r="C17" s="850"/>
      <c r="D17" s="850"/>
      <c r="E17" s="658"/>
      <c r="F17" s="677"/>
      <c r="G17" s="678"/>
      <c r="H17" s="667"/>
      <c r="I17" s="668"/>
      <c r="J17" s="667"/>
      <c r="K17" s="601"/>
      <c r="L17" s="600"/>
      <c r="M17" s="601"/>
      <c r="N17" s="601"/>
      <c r="O17" s="419" t="s">
        <v>219</v>
      </c>
      <c r="P17" s="407" t="s">
        <v>219</v>
      </c>
      <c r="Q17" s="407" t="s">
        <v>219</v>
      </c>
      <c r="R17" s="407" t="s">
        <v>219</v>
      </c>
      <c r="S17" s="407" t="s">
        <v>219</v>
      </c>
      <c r="T17" s="407" t="s">
        <v>216</v>
      </c>
      <c r="U17" s="407"/>
      <c r="V17" s="407"/>
      <c r="W17" s="407"/>
      <c r="X17" s="407"/>
      <c r="Y17" s="407"/>
      <c r="Z17" s="433"/>
      <c r="AA17" s="625"/>
      <c r="AB17" s="654"/>
      <c r="AC17" s="654"/>
      <c r="AD17" s="654"/>
      <c r="AE17" s="654"/>
      <c r="AF17" s="654"/>
      <c r="AG17" s="656"/>
      <c r="AH17" s="655"/>
      <c r="AI17" s="655"/>
      <c r="AJ17" s="656"/>
      <c r="AK17" s="655"/>
      <c r="AL17" s="655"/>
      <c r="AM17" s="657"/>
      <c r="AN17" s="527"/>
      <c r="AO17" s="847"/>
      <c r="AP17" s="653"/>
    </row>
    <row r="18" spans="2:42" ht="32.25" customHeight="1" thickTop="1" x14ac:dyDescent="0.25">
      <c r="B18" s="836" t="s">
        <v>32</v>
      </c>
      <c r="C18" s="834" t="s">
        <v>35</v>
      </c>
      <c r="D18" s="834" t="s">
        <v>305</v>
      </c>
      <c r="E18" s="572" t="s">
        <v>267</v>
      </c>
      <c r="F18" s="543" t="s">
        <v>213</v>
      </c>
      <c r="G18" s="682" t="s">
        <v>185</v>
      </c>
      <c r="H18" s="592" t="s">
        <v>232</v>
      </c>
      <c r="I18" s="661">
        <v>0.8</v>
      </c>
      <c r="J18" s="592" t="s">
        <v>102</v>
      </c>
      <c r="K18" s="721" t="s">
        <v>106</v>
      </c>
      <c r="L18" s="722">
        <v>45292</v>
      </c>
      <c r="M18" s="721">
        <v>12</v>
      </c>
      <c r="N18" s="721" t="s">
        <v>192</v>
      </c>
      <c r="O18" s="454"/>
      <c r="P18" s="455"/>
      <c r="Q18" s="455"/>
      <c r="R18" s="455"/>
      <c r="S18" s="455"/>
      <c r="T18" s="456">
        <v>45596</v>
      </c>
      <c r="U18" s="455"/>
      <c r="V18" s="455"/>
      <c r="W18" s="455"/>
      <c r="X18" s="455"/>
      <c r="Y18" s="455"/>
      <c r="Z18" s="457"/>
      <c r="AA18" s="723"/>
      <c r="AB18" s="590"/>
      <c r="AC18" s="590"/>
      <c r="AD18" s="590"/>
      <c r="AE18" s="590"/>
      <c r="AF18" s="643">
        <v>100</v>
      </c>
      <c r="AG18" s="590"/>
      <c r="AH18" s="590"/>
      <c r="AI18" s="590"/>
      <c r="AJ18" s="590"/>
      <c r="AK18" s="590"/>
      <c r="AL18" s="643"/>
      <c r="AM18" s="718">
        <f t="shared" si="0"/>
        <v>100</v>
      </c>
      <c r="AN18" s="702" t="e">
        <f>AVERAGE(AM18:AM25)</f>
        <v>#DIV/0!</v>
      </c>
      <c r="AO18" s="719"/>
      <c r="AP18" s="715"/>
    </row>
    <row r="19" spans="2:42" ht="15" customHeight="1" x14ac:dyDescent="0.25">
      <c r="B19" s="836"/>
      <c r="C19" s="834"/>
      <c r="D19" s="834"/>
      <c r="E19" s="573"/>
      <c r="F19" s="542"/>
      <c r="G19" s="683"/>
      <c r="H19" s="593"/>
      <c r="I19" s="662"/>
      <c r="J19" s="593"/>
      <c r="K19" s="663"/>
      <c r="L19" s="664"/>
      <c r="M19" s="663"/>
      <c r="N19" s="663"/>
      <c r="O19" s="416"/>
      <c r="P19" s="404"/>
      <c r="Q19" s="404"/>
      <c r="R19" s="404"/>
      <c r="S19" s="404"/>
      <c r="T19" s="404" t="s">
        <v>216</v>
      </c>
      <c r="U19" s="404"/>
      <c r="V19" s="404"/>
      <c r="W19" s="404"/>
      <c r="X19" s="404"/>
      <c r="Y19" s="404"/>
      <c r="Z19" s="431"/>
      <c r="AA19" s="630"/>
      <c r="AB19" s="591"/>
      <c r="AC19" s="591"/>
      <c r="AD19" s="591"/>
      <c r="AE19" s="591"/>
      <c r="AF19" s="587"/>
      <c r="AG19" s="591"/>
      <c r="AH19" s="591"/>
      <c r="AI19" s="591"/>
      <c r="AJ19" s="591"/>
      <c r="AK19" s="591"/>
      <c r="AL19" s="587"/>
      <c r="AM19" s="687"/>
      <c r="AN19" s="702"/>
      <c r="AO19" s="717"/>
      <c r="AP19" s="716"/>
    </row>
    <row r="20" spans="2:42" ht="30" customHeight="1" x14ac:dyDescent="0.25">
      <c r="B20" s="836"/>
      <c r="C20" s="834"/>
      <c r="D20" s="834"/>
      <c r="E20" s="574" t="s">
        <v>268</v>
      </c>
      <c r="F20" s="542" t="s">
        <v>213</v>
      </c>
      <c r="G20" s="683" t="s">
        <v>185</v>
      </c>
      <c r="H20" s="593" t="s">
        <v>98</v>
      </c>
      <c r="I20" s="662">
        <v>0.8</v>
      </c>
      <c r="J20" s="593" t="s">
        <v>103</v>
      </c>
      <c r="K20" s="663" t="s">
        <v>106</v>
      </c>
      <c r="L20" s="664">
        <v>45292</v>
      </c>
      <c r="M20" s="663">
        <v>12</v>
      </c>
      <c r="N20" s="663" t="s">
        <v>192</v>
      </c>
      <c r="O20" s="417"/>
      <c r="P20" s="396"/>
      <c r="Q20" s="396"/>
      <c r="R20" s="396"/>
      <c r="S20" s="396"/>
      <c r="T20" s="397"/>
      <c r="U20" s="396"/>
      <c r="V20" s="396"/>
      <c r="W20" s="396"/>
      <c r="X20" s="396"/>
      <c r="Y20" s="396"/>
      <c r="Z20" s="434"/>
      <c r="AA20" s="720"/>
      <c r="AB20" s="591"/>
      <c r="AC20" s="591"/>
      <c r="AD20" s="591"/>
      <c r="AE20" s="591"/>
      <c r="AF20" s="587"/>
      <c r="AG20" s="591"/>
      <c r="AH20" s="591"/>
      <c r="AI20" s="591"/>
      <c r="AJ20" s="591"/>
      <c r="AK20" s="591"/>
      <c r="AL20" s="587"/>
      <c r="AM20" s="687" t="e">
        <f t="shared" si="0"/>
        <v>#DIV/0!</v>
      </c>
      <c r="AN20" s="702"/>
      <c r="AO20" s="717"/>
      <c r="AP20" s="716"/>
    </row>
    <row r="21" spans="2:42" ht="15" customHeight="1" x14ac:dyDescent="0.25">
      <c r="B21" s="836"/>
      <c r="C21" s="834"/>
      <c r="D21" s="834"/>
      <c r="E21" s="573"/>
      <c r="F21" s="542"/>
      <c r="G21" s="683"/>
      <c r="H21" s="593"/>
      <c r="I21" s="662"/>
      <c r="J21" s="593"/>
      <c r="K21" s="663"/>
      <c r="L21" s="664"/>
      <c r="M21" s="663"/>
      <c r="N21" s="663"/>
      <c r="O21" s="416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31"/>
      <c r="AA21" s="720"/>
      <c r="AB21" s="591"/>
      <c r="AC21" s="591"/>
      <c r="AD21" s="591"/>
      <c r="AE21" s="591"/>
      <c r="AF21" s="587"/>
      <c r="AG21" s="591"/>
      <c r="AH21" s="591"/>
      <c r="AI21" s="591"/>
      <c r="AJ21" s="591"/>
      <c r="AK21" s="591"/>
      <c r="AL21" s="587"/>
      <c r="AM21" s="687"/>
      <c r="AN21" s="702"/>
      <c r="AO21" s="717"/>
      <c r="AP21" s="716"/>
    </row>
    <row r="22" spans="2:42" ht="30" customHeight="1" x14ac:dyDescent="0.25">
      <c r="B22" s="836"/>
      <c r="C22" s="834"/>
      <c r="D22" s="834"/>
      <c r="E22" s="574" t="s">
        <v>269</v>
      </c>
      <c r="F22" s="542" t="s">
        <v>213</v>
      </c>
      <c r="G22" s="683" t="s">
        <v>185</v>
      </c>
      <c r="H22" s="593" t="s">
        <v>233</v>
      </c>
      <c r="I22" s="662">
        <v>0.8</v>
      </c>
      <c r="J22" s="593" t="s">
        <v>104</v>
      </c>
      <c r="K22" s="663" t="s">
        <v>106</v>
      </c>
      <c r="L22" s="664">
        <v>45292</v>
      </c>
      <c r="M22" s="663">
        <v>12</v>
      </c>
      <c r="N22" s="663" t="s">
        <v>192</v>
      </c>
      <c r="O22" s="417"/>
      <c r="P22" s="396"/>
      <c r="Q22" s="396"/>
      <c r="R22" s="396"/>
      <c r="S22" s="396"/>
      <c r="T22" s="397">
        <v>45482</v>
      </c>
      <c r="U22" s="396"/>
      <c r="V22" s="396"/>
      <c r="W22" s="396"/>
      <c r="X22" s="396"/>
      <c r="Y22" s="396"/>
      <c r="Z22" s="434"/>
      <c r="AA22" s="630"/>
      <c r="AB22" s="591"/>
      <c r="AC22" s="591"/>
      <c r="AD22" s="591"/>
      <c r="AE22" s="591"/>
      <c r="AF22" s="587">
        <v>100</v>
      </c>
      <c r="AG22" s="591"/>
      <c r="AH22" s="591"/>
      <c r="AI22" s="591"/>
      <c r="AJ22" s="591"/>
      <c r="AK22" s="591"/>
      <c r="AL22" s="587"/>
      <c r="AM22" s="687">
        <f t="shared" si="0"/>
        <v>100</v>
      </c>
      <c r="AN22" s="702"/>
      <c r="AO22" s="717"/>
      <c r="AP22" s="716"/>
    </row>
    <row r="23" spans="2:42" ht="15" customHeight="1" x14ac:dyDescent="0.25">
      <c r="B23" s="836"/>
      <c r="C23" s="834"/>
      <c r="D23" s="834"/>
      <c r="E23" s="573"/>
      <c r="F23" s="542"/>
      <c r="G23" s="683"/>
      <c r="H23" s="593"/>
      <c r="I23" s="662"/>
      <c r="J23" s="593"/>
      <c r="K23" s="663"/>
      <c r="L23" s="664"/>
      <c r="M23" s="663"/>
      <c r="N23" s="663"/>
      <c r="O23" s="416"/>
      <c r="P23" s="404"/>
      <c r="Q23" s="404"/>
      <c r="R23" s="404"/>
      <c r="S23" s="404"/>
      <c r="T23" s="404" t="s">
        <v>217</v>
      </c>
      <c r="U23" s="404"/>
      <c r="V23" s="404"/>
      <c r="W23" s="404"/>
      <c r="X23" s="404"/>
      <c r="Y23" s="404"/>
      <c r="Z23" s="431"/>
      <c r="AA23" s="630"/>
      <c r="AB23" s="591"/>
      <c r="AC23" s="591"/>
      <c r="AD23" s="591"/>
      <c r="AE23" s="591"/>
      <c r="AF23" s="587"/>
      <c r="AG23" s="591"/>
      <c r="AH23" s="591"/>
      <c r="AI23" s="591"/>
      <c r="AJ23" s="591"/>
      <c r="AK23" s="591"/>
      <c r="AL23" s="587"/>
      <c r="AM23" s="687"/>
      <c r="AN23" s="702"/>
      <c r="AO23" s="717"/>
      <c r="AP23" s="716"/>
    </row>
    <row r="24" spans="2:42" ht="30" customHeight="1" x14ac:dyDescent="0.25">
      <c r="B24" s="836"/>
      <c r="C24" s="834"/>
      <c r="D24" s="834"/>
      <c r="E24" s="574" t="s">
        <v>268</v>
      </c>
      <c r="F24" s="542" t="s">
        <v>213</v>
      </c>
      <c r="G24" s="684" t="s">
        <v>185</v>
      </c>
      <c r="H24" s="593" t="s">
        <v>234</v>
      </c>
      <c r="I24" s="662">
        <v>0.8</v>
      </c>
      <c r="J24" s="593" t="s">
        <v>105</v>
      </c>
      <c r="K24" s="663" t="s">
        <v>106</v>
      </c>
      <c r="L24" s="664">
        <v>45292</v>
      </c>
      <c r="M24" s="663">
        <v>12</v>
      </c>
      <c r="N24" s="663" t="s">
        <v>192</v>
      </c>
      <c r="O24" s="417"/>
      <c r="P24" s="396"/>
      <c r="Q24" s="396"/>
      <c r="R24" s="396"/>
      <c r="S24" s="396"/>
      <c r="T24" s="397">
        <v>45482</v>
      </c>
      <c r="U24" s="396"/>
      <c r="V24" s="396"/>
      <c r="W24" s="396"/>
      <c r="X24" s="396"/>
      <c r="Y24" s="396"/>
      <c r="Z24" s="434"/>
      <c r="AA24" s="630"/>
      <c r="AB24" s="591"/>
      <c r="AC24" s="591"/>
      <c r="AD24" s="591"/>
      <c r="AE24" s="591"/>
      <c r="AF24" s="587">
        <v>100</v>
      </c>
      <c r="AG24" s="591"/>
      <c r="AH24" s="591"/>
      <c r="AI24" s="591"/>
      <c r="AJ24" s="591"/>
      <c r="AK24" s="591"/>
      <c r="AL24" s="587"/>
      <c r="AM24" s="687">
        <f t="shared" si="0"/>
        <v>100</v>
      </c>
      <c r="AN24" s="702"/>
      <c r="AO24" s="717"/>
      <c r="AP24" s="716"/>
    </row>
    <row r="25" spans="2:42" ht="15" customHeight="1" thickBot="1" x14ac:dyDescent="0.3">
      <c r="B25" s="837"/>
      <c r="C25" s="835"/>
      <c r="D25" s="835"/>
      <c r="E25" s="573"/>
      <c r="F25" s="584"/>
      <c r="G25" s="685"/>
      <c r="H25" s="634"/>
      <c r="I25" s="686"/>
      <c r="J25" s="634"/>
      <c r="K25" s="736"/>
      <c r="L25" s="737"/>
      <c r="M25" s="736"/>
      <c r="N25" s="736"/>
      <c r="O25" s="419"/>
      <c r="P25" s="407"/>
      <c r="Q25" s="407"/>
      <c r="R25" s="407"/>
      <c r="S25" s="407"/>
      <c r="T25" s="407" t="s">
        <v>217</v>
      </c>
      <c r="U25" s="407"/>
      <c r="V25" s="407"/>
      <c r="W25" s="407"/>
      <c r="X25" s="407"/>
      <c r="Y25" s="407"/>
      <c r="Z25" s="433"/>
      <c r="AA25" s="738"/>
      <c r="AB25" s="730"/>
      <c r="AC25" s="730"/>
      <c r="AD25" s="730"/>
      <c r="AE25" s="730"/>
      <c r="AF25" s="587"/>
      <c r="AG25" s="730"/>
      <c r="AH25" s="730"/>
      <c r="AI25" s="730"/>
      <c r="AJ25" s="730"/>
      <c r="AK25" s="730"/>
      <c r="AL25" s="587"/>
      <c r="AM25" s="734"/>
      <c r="AN25" s="703"/>
      <c r="AO25" s="735"/>
      <c r="AP25" s="729"/>
    </row>
    <row r="26" spans="2:42" ht="30" customHeight="1" thickTop="1" x14ac:dyDescent="0.25">
      <c r="B26" s="531" t="s">
        <v>39</v>
      </c>
      <c r="C26" s="534" t="s">
        <v>183</v>
      </c>
      <c r="D26" s="534" t="s">
        <v>306</v>
      </c>
      <c r="E26" s="575" t="s">
        <v>270</v>
      </c>
      <c r="F26" s="545" t="s">
        <v>278</v>
      </c>
      <c r="G26" s="635" t="s">
        <v>185</v>
      </c>
      <c r="H26" s="594" t="s">
        <v>235</v>
      </c>
      <c r="I26" s="665">
        <v>3.3999999999999998E-3</v>
      </c>
      <c r="J26" s="594" t="s">
        <v>43</v>
      </c>
      <c r="K26" s="594" t="s">
        <v>174</v>
      </c>
      <c r="L26" s="596">
        <v>45292</v>
      </c>
      <c r="M26" s="594">
        <v>12</v>
      </c>
      <c r="N26" s="594" t="s">
        <v>188</v>
      </c>
      <c r="O26" s="421"/>
      <c r="P26" s="409"/>
      <c r="Q26" s="409"/>
      <c r="R26" s="409"/>
      <c r="S26" s="409"/>
      <c r="T26" s="409"/>
      <c r="U26" s="409"/>
      <c r="V26" s="409">
        <v>45604</v>
      </c>
      <c r="W26" s="409"/>
      <c r="X26" s="409"/>
      <c r="Y26" s="409"/>
      <c r="Z26" s="435"/>
      <c r="AA26" s="731">
        <v>0</v>
      </c>
      <c r="AB26" s="724">
        <v>0</v>
      </c>
      <c r="AC26" s="724">
        <v>0</v>
      </c>
      <c r="AD26" s="724">
        <v>0</v>
      </c>
      <c r="AE26" s="724">
        <v>0</v>
      </c>
      <c r="AF26" s="724">
        <v>0</v>
      </c>
      <c r="AG26" s="724">
        <v>0</v>
      </c>
      <c r="AH26" s="724">
        <v>0</v>
      </c>
      <c r="AI26" s="587"/>
      <c r="AJ26" s="587"/>
      <c r="AK26" s="587"/>
      <c r="AL26" s="693"/>
      <c r="AM26" s="695">
        <f t="shared" si="0"/>
        <v>0</v>
      </c>
      <c r="AN26" s="781">
        <f>AVERAGE(AM26:AM36)</f>
        <v>0.25979792454792461</v>
      </c>
      <c r="AO26" s="787"/>
      <c r="AP26" s="786"/>
    </row>
    <row r="27" spans="2:42" ht="15" customHeight="1" x14ac:dyDescent="0.25">
      <c r="B27" s="532"/>
      <c r="C27" s="535"/>
      <c r="D27" s="535"/>
      <c r="E27" s="576"/>
      <c r="F27" s="546"/>
      <c r="G27" s="636"/>
      <c r="H27" s="595"/>
      <c r="I27" s="666"/>
      <c r="J27" s="595"/>
      <c r="K27" s="595"/>
      <c r="L27" s="597"/>
      <c r="M27" s="595"/>
      <c r="N27" s="595"/>
      <c r="O27" s="416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31"/>
      <c r="AA27" s="732"/>
      <c r="AB27" s="725"/>
      <c r="AC27" s="725"/>
      <c r="AD27" s="725"/>
      <c r="AE27" s="725"/>
      <c r="AF27" s="725"/>
      <c r="AG27" s="725"/>
      <c r="AH27" s="725"/>
      <c r="AI27" s="587"/>
      <c r="AJ27" s="587"/>
      <c r="AK27" s="587"/>
      <c r="AL27" s="694"/>
      <c r="AM27" s="696"/>
      <c r="AN27" s="782"/>
      <c r="AO27" s="779"/>
      <c r="AP27" s="780"/>
    </row>
    <row r="28" spans="2:42" ht="30" customHeight="1" x14ac:dyDescent="0.25">
      <c r="B28" s="532"/>
      <c r="C28" s="535"/>
      <c r="D28" s="535"/>
      <c r="E28" s="577" t="s">
        <v>271</v>
      </c>
      <c r="F28" s="544" t="s">
        <v>278</v>
      </c>
      <c r="G28" s="636" t="s">
        <v>185</v>
      </c>
      <c r="H28" s="595" t="s">
        <v>236</v>
      </c>
      <c r="I28" s="666">
        <v>6.4999999999999997E-3</v>
      </c>
      <c r="J28" s="595" t="s">
        <v>54</v>
      </c>
      <c r="K28" s="740" t="s">
        <v>174</v>
      </c>
      <c r="L28" s="597">
        <v>45292</v>
      </c>
      <c r="M28" s="595">
        <v>12</v>
      </c>
      <c r="N28" s="595" t="s">
        <v>188</v>
      </c>
      <c r="O28" s="422"/>
      <c r="P28" s="398"/>
      <c r="Q28" s="398"/>
      <c r="R28" s="398"/>
      <c r="S28" s="398"/>
      <c r="T28" s="398"/>
      <c r="U28" s="398"/>
      <c r="V28" s="398">
        <v>45604</v>
      </c>
      <c r="W28" s="398">
        <v>45604</v>
      </c>
      <c r="X28" s="398">
        <v>45604</v>
      </c>
      <c r="Y28" s="398"/>
      <c r="Z28" s="436"/>
      <c r="AA28" s="742">
        <v>0</v>
      </c>
      <c r="AB28" s="691">
        <v>0</v>
      </c>
      <c r="AC28" s="691">
        <v>0</v>
      </c>
      <c r="AD28" s="691">
        <v>0</v>
      </c>
      <c r="AE28" s="691">
        <v>0</v>
      </c>
      <c r="AF28" s="691">
        <v>0</v>
      </c>
      <c r="AG28" s="691">
        <v>0</v>
      </c>
      <c r="AH28" s="691">
        <v>0</v>
      </c>
      <c r="AI28" s="642">
        <v>0</v>
      </c>
      <c r="AJ28" s="642">
        <v>0</v>
      </c>
      <c r="AK28" s="642"/>
      <c r="AL28" s="644"/>
      <c r="AM28" s="696">
        <f t="shared" si="0"/>
        <v>0</v>
      </c>
      <c r="AN28" s="782"/>
      <c r="AO28" s="779"/>
      <c r="AP28" s="780"/>
    </row>
    <row r="29" spans="2:42" ht="15" customHeight="1" x14ac:dyDescent="0.25">
      <c r="B29" s="532"/>
      <c r="C29" s="535"/>
      <c r="D29" s="535"/>
      <c r="E29" s="576"/>
      <c r="F29" s="544"/>
      <c r="G29" s="636"/>
      <c r="H29" s="595"/>
      <c r="I29" s="666"/>
      <c r="J29" s="595"/>
      <c r="K29" s="741"/>
      <c r="L29" s="597"/>
      <c r="M29" s="595"/>
      <c r="N29" s="595"/>
      <c r="O29" s="416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31"/>
      <c r="AA29" s="743"/>
      <c r="AB29" s="692"/>
      <c r="AC29" s="692"/>
      <c r="AD29" s="692"/>
      <c r="AE29" s="692"/>
      <c r="AF29" s="692"/>
      <c r="AG29" s="692"/>
      <c r="AH29" s="692"/>
      <c r="AI29" s="643"/>
      <c r="AJ29" s="643"/>
      <c r="AK29" s="643"/>
      <c r="AL29" s="645"/>
      <c r="AM29" s="696"/>
      <c r="AN29" s="782"/>
      <c r="AO29" s="779"/>
      <c r="AP29" s="780"/>
    </row>
    <row r="30" spans="2:42" ht="30" customHeight="1" x14ac:dyDescent="0.25">
      <c r="B30" s="532"/>
      <c r="C30" s="535"/>
      <c r="D30" s="535"/>
      <c r="E30" s="577" t="s">
        <v>272</v>
      </c>
      <c r="F30" s="544" t="s">
        <v>278</v>
      </c>
      <c r="G30" s="636" t="s">
        <v>185</v>
      </c>
      <c r="H30" s="595" t="s">
        <v>237</v>
      </c>
      <c r="I30" s="636">
        <v>0</v>
      </c>
      <c r="J30" s="595" t="s">
        <v>47</v>
      </c>
      <c r="K30" s="740" t="s">
        <v>174</v>
      </c>
      <c r="L30" s="597">
        <v>45292</v>
      </c>
      <c r="M30" s="595">
        <v>12</v>
      </c>
      <c r="N30" s="595" t="s">
        <v>191</v>
      </c>
      <c r="O30" s="417"/>
      <c r="P30" s="396"/>
      <c r="Q30" s="396"/>
      <c r="R30" s="396"/>
      <c r="S30" s="396"/>
      <c r="T30" s="396"/>
      <c r="U30" s="396"/>
      <c r="V30" s="396">
        <v>45604</v>
      </c>
      <c r="W30" s="396">
        <v>45604</v>
      </c>
      <c r="X30" s="396">
        <v>45604</v>
      </c>
      <c r="Y30" s="396"/>
      <c r="Z30" s="436"/>
      <c r="AA30" s="745">
        <v>0</v>
      </c>
      <c r="AB30" s="744">
        <v>0</v>
      </c>
      <c r="AC30" s="744">
        <v>0</v>
      </c>
      <c r="AD30" s="744">
        <v>0</v>
      </c>
      <c r="AE30" s="744">
        <v>0</v>
      </c>
      <c r="AF30" s="744">
        <v>0</v>
      </c>
      <c r="AG30" s="744">
        <v>0</v>
      </c>
      <c r="AH30" s="744">
        <v>0</v>
      </c>
      <c r="AI30" s="744">
        <v>0</v>
      </c>
      <c r="AJ30" s="744">
        <v>0</v>
      </c>
      <c r="AK30" s="744"/>
      <c r="AL30" s="587"/>
      <c r="AM30" s="696">
        <f t="shared" si="0"/>
        <v>0</v>
      </c>
      <c r="AN30" s="782"/>
      <c r="AO30" s="779"/>
      <c r="AP30" s="780"/>
    </row>
    <row r="31" spans="2:42" ht="15" customHeight="1" x14ac:dyDescent="0.25">
      <c r="B31" s="532"/>
      <c r="C31" s="535"/>
      <c r="D31" s="535"/>
      <c r="E31" s="576"/>
      <c r="F31" s="544"/>
      <c r="G31" s="636"/>
      <c r="H31" s="595"/>
      <c r="I31" s="636"/>
      <c r="J31" s="595"/>
      <c r="K31" s="741"/>
      <c r="L31" s="597"/>
      <c r="M31" s="595"/>
      <c r="N31" s="595"/>
      <c r="O31" s="416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31"/>
      <c r="AA31" s="745"/>
      <c r="AB31" s="744"/>
      <c r="AC31" s="744"/>
      <c r="AD31" s="744"/>
      <c r="AE31" s="744"/>
      <c r="AF31" s="744"/>
      <c r="AG31" s="744"/>
      <c r="AH31" s="744"/>
      <c r="AI31" s="744"/>
      <c r="AJ31" s="744"/>
      <c r="AK31" s="744"/>
      <c r="AL31" s="587"/>
      <c r="AM31" s="696"/>
      <c r="AN31" s="782"/>
      <c r="AO31" s="779"/>
      <c r="AP31" s="780"/>
    </row>
    <row r="32" spans="2:42" ht="30" customHeight="1" x14ac:dyDescent="0.25">
      <c r="B32" s="532"/>
      <c r="C32" s="535"/>
      <c r="D32" s="535"/>
      <c r="E32" s="577" t="s">
        <v>273</v>
      </c>
      <c r="F32" s="544" t="s">
        <v>278</v>
      </c>
      <c r="G32" s="636" t="s">
        <v>185</v>
      </c>
      <c r="H32" s="595" t="s">
        <v>238</v>
      </c>
      <c r="I32" s="636">
        <v>0</v>
      </c>
      <c r="J32" s="595" t="s">
        <v>49</v>
      </c>
      <c r="K32" s="740" t="s">
        <v>174</v>
      </c>
      <c r="L32" s="597">
        <v>45292</v>
      </c>
      <c r="M32" s="595">
        <v>12</v>
      </c>
      <c r="N32" s="595" t="s">
        <v>188</v>
      </c>
      <c r="O32" s="422"/>
      <c r="P32" s="398"/>
      <c r="Q32" s="398"/>
      <c r="R32" s="398"/>
      <c r="S32" s="398"/>
      <c r="T32" s="398"/>
      <c r="U32" s="398"/>
      <c r="V32" s="398">
        <v>45604</v>
      </c>
      <c r="W32" s="398">
        <v>45604</v>
      </c>
      <c r="X32" s="398">
        <v>45604</v>
      </c>
      <c r="Y32" s="398"/>
      <c r="Z32" s="436"/>
      <c r="AA32" s="732">
        <v>0</v>
      </c>
      <c r="AB32" s="725">
        <v>0</v>
      </c>
      <c r="AC32" s="725">
        <v>0</v>
      </c>
      <c r="AD32" s="725">
        <v>0</v>
      </c>
      <c r="AE32" s="725">
        <v>0</v>
      </c>
      <c r="AF32" s="725">
        <v>0</v>
      </c>
      <c r="AG32" s="725">
        <v>0</v>
      </c>
      <c r="AH32" s="725">
        <v>0</v>
      </c>
      <c r="AI32" s="587">
        <v>0</v>
      </c>
      <c r="AJ32" s="642">
        <v>0</v>
      </c>
      <c r="AK32" s="587"/>
      <c r="AL32" s="587"/>
      <c r="AM32" s="696">
        <f t="shared" si="0"/>
        <v>0</v>
      </c>
      <c r="AN32" s="782"/>
      <c r="AO32" s="779"/>
      <c r="AP32" s="780"/>
    </row>
    <row r="33" spans="1:42" ht="33.75" customHeight="1" x14ac:dyDescent="0.25">
      <c r="B33" s="532"/>
      <c r="C33" s="535"/>
      <c r="D33" s="535"/>
      <c r="E33" s="576"/>
      <c r="F33" s="544"/>
      <c r="G33" s="636"/>
      <c r="H33" s="595"/>
      <c r="I33" s="636"/>
      <c r="J33" s="595"/>
      <c r="K33" s="741"/>
      <c r="L33" s="597"/>
      <c r="M33" s="595"/>
      <c r="N33" s="595"/>
      <c r="O33" s="416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31"/>
      <c r="AA33" s="732"/>
      <c r="AB33" s="725"/>
      <c r="AC33" s="725"/>
      <c r="AD33" s="725"/>
      <c r="AE33" s="725"/>
      <c r="AF33" s="725"/>
      <c r="AG33" s="725"/>
      <c r="AH33" s="725"/>
      <c r="AI33" s="587"/>
      <c r="AJ33" s="643"/>
      <c r="AK33" s="587"/>
      <c r="AL33" s="587"/>
      <c r="AM33" s="696"/>
      <c r="AN33" s="782"/>
      <c r="AO33" s="779"/>
      <c r="AP33" s="780"/>
    </row>
    <row r="34" spans="1:42" ht="39.950000000000003" customHeight="1" x14ac:dyDescent="0.25">
      <c r="B34" s="532"/>
      <c r="C34" s="535"/>
      <c r="D34" s="535"/>
      <c r="E34" s="577" t="s">
        <v>274</v>
      </c>
      <c r="F34" s="795" t="s">
        <v>278</v>
      </c>
      <c r="G34" s="595" t="s">
        <v>185</v>
      </c>
      <c r="H34" s="595" t="s">
        <v>239</v>
      </c>
      <c r="I34" s="796">
        <v>0</v>
      </c>
      <c r="J34" s="595" t="s">
        <v>51</v>
      </c>
      <c r="K34" s="740" t="s">
        <v>174</v>
      </c>
      <c r="L34" s="597">
        <v>45292</v>
      </c>
      <c r="M34" s="595">
        <v>12</v>
      </c>
      <c r="N34" s="595" t="s">
        <v>191</v>
      </c>
      <c r="O34" s="417"/>
      <c r="P34" s="396"/>
      <c r="Q34" s="396"/>
      <c r="R34" s="396"/>
      <c r="S34" s="396"/>
      <c r="T34" s="396"/>
      <c r="U34" s="396"/>
      <c r="V34" s="396">
        <v>45604</v>
      </c>
      <c r="W34" s="396">
        <v>45604</v>
      </c>
      <c r="X34" s="396">
        <v>45604</v>
      </c>
      <c r="Y34" s="396"/>
      <c r="Z34" s="436"/>
      <c r="AA34" s="745">
        <v>0</v>
      </c>
      <c r="AB34" s="744">
        <v>0</v>
      </c>
      <c r="AC34" s="744">
        <v>0</v>
      </c>
      <c r="AD34" s="744">
        <v>0</v>
      </c>
      <c r="AE34" s="744">
        <v>0</v>
      </c>
      <c r="AF34" s="744">
        <v>0</v>
      </c>
      <c r="AG34" s="744">
        <v>0</v>
      </c>
      <c r="AH34" s="744">
        <v>0</v>
      </c>
      <c r="AI34" s="744">
        <v>0</v>
      </c>
      <c r="AJ34" s="744">
        <v>0</v>
      </c>
      <c r="AK34" s="744"/>
      <c r="AL34" s="587"/>
      <c r="AM34" s="696">
        <f t="shared" si="0"/>
        <v>0</v>
      </c>
      <c r="AN34" s="782"/>
      <c r="AO34" s="779"/>
      <c r="AP34" s="780"/>
    </row>
    <row r="35" spans="1:42" ht="15" customHeight="1" x14ac:dyDescent="0.25">
      <c r="B35" s="532"/>
      <c r="C35" s="535"/>
      <c r="D35" s="535"/>
      <c r="E35" s="576"/>
      <c r="F35" s="544"/>
      <c r="G35" s="595"/>
      <c r="H35" s="595"/>
      <c r="I35" s="796"/>
      <c r="J35" s="595"/>
      <c r="K35" s="741"/>
      <c r="L35" s="597"/>
      <c r="M35" s="595"/>
      <c r="N35" s="595"/>
      <c r="O35" s="416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31"/>
      <c r="AA35" s="745"/>
      <c r="AB35" s="744"/>
      <c r="AC35" s="744"/>
      <c r="AD35" s="744"/>
      <c r="AE35" s="744"/>
      <c r="AF35" s="744"/>
      <c r="AG35" s="744"/>
      <c r="AH35" s="744"/>
      <c r="AI35" s="744"/>
      <c r="AJ35" s="744"/>
      <c r="AK35" s="744"/>
      <c r="AL35" s="587"/>
      <c r="AM35" s="696"/>
      <c r="AN35" s="782"/>
      <c r="AO35" s="779"/>
      <c r="AP35" s="780"/>
    </row>
    <row r="36" spans="1:42" ht="39.950000000000003" customHeight="1" x14ac:dyDescent="0.25">
      <c r="B36" s="532"/>
      <c r="C36" s="535"/>
      <c r="D36" s="535"/>
      <c r="E36" s="577" t="s">
        <v>275</v>
      </c>
      <c r="F36" s="795" t="s">
        <v>278</v>
      </c>
      <c r="G36" s="595" t="s">
        <v>185</v>
      </c>
      <c r="H36" s="595" t="s">
        <v>240</v>
      </c>
      <c r="I36" s="796">
        <v>0.02</v>
      </c>
      <c r="J36" s="595" t="s">
        <v>53</v>
      </c>
      <c r="K36" s="595" t="s">
        <v>174</v>
      </c>
      <c r="L36" s="597">
        <v>45292</v>
      </c>
      <c r="M36" s="595">
        <v>12</v>
      </c>
      <c r="N36" s="595" t="s">
        <v>188</v>
      </c>
      <c r="O36" s="422"/>
      <c r="P36" s="398"/>
      <c r="Q36" s="398"/>
      <c r="R36" s="398"/>
      <c r="S36" s="398"/>
      <c r="T36" s="398"/>
      <c r="U36" s="398"/>
      <c r="V36" s="398">
        <v>45604</v>
      </c>
      <c r="W36" s="398">
        <v>45604</v>
      </c>
      <c r="X36" s="398">
        <v>45604</v>
      </c>
      <c r="Y36" s="398"/>
      <c r="Z36" s="436"/>
      <c r="AA36" s="732">
        <f>[1]Ausentismo_Causa_Medica!$B$30</f>
        <v>3.0405405405405408</v>
      </c>
      <c r="AB36" s="725">
        <f>[1]Ausentismo_Causa_Medica!$B$31</f>
        <v>4.6975546975546978</v>
      </c>
      <c r="AC36" s="725">
        <f>[1]Ausentismo_Causa_Medica!$B$32</f>
        <v>1.097972972972973</v>
      </c>
      <c r="AD36" s="725">
        <f>[1]Ausentismo_Causa_Medica!$B$33</f>
        <v>0.30712530712530711</v>
      </c>
      <c r="AE36" s="725">
        <f>[1]Ausentismo_Causa_Medica!$B$34</f>
        <v>0.33783783783783783</v>
      </c>
      <c r="AF36" s="725">
        <f>[1]Ausentismo_Causa_Medica!$B$35</f>
        <v>1.4264264264264264</v>
      </c>
      <c r="AG36" s="725">
        <f>[1]Ausentismo_Causa_Medica!$B$36</f>
        <v>0.12285012285012285</v>
      </c>
      <c r="AH36" s="725">
        <f>[1]Ausentismo_Causa_Medica!$B$37</f>
        <v>6.7567567567567571E-2</v>
      </c>
      <c r="AI36" s="587">
        <v>3.21</v>
      </c>
      <c r="AJ36" s="587">
        <v>1.28</v>
      </c>
      <c r="AK36" s="587"/>
      <c r="AL36" s="694"/>
      <c r="AM36" s="696">
        <f t="shared" si="0"/>
        <v>1.5587875472875476</v>
      </c>
      <c r="AN36" s="782"/>
      <c r="AO36" s="779"/>
      <c r="AP36" s="780"/>
    </row>
    <row r="37" spans="1:42" ht="15" customHeight="1" thickBot="1" x14ac:dyDescent="0.3">
      <c r="B37" s="533"/>
      <c r="C37" s="536"/>
      <c r="D37" s="536"/>
      <c r="E37" s="576"/>
      <c r="F37" s="544"/>
      <c r="G37" s="748"/>
      <c r="H37" s="748"/>
      <c r="I37" s="797"/>
      <c r="J37" s="748"/>
      <c r="K37" s="748"/>
      <c r="L37" s="798"/>
      <c r="M37" s="748"/>
      <c r="N37" s="748"/>
      <c r="O37" s="419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33"/>
      <c r="AA37" s="746"/>
      <c r="AB37" s="747"/>
      <c r="AC37" s="747"/>
      <c r="AD37" s="747"/>
      <c r="AE37" s="747"/>
      <c r="AF37" s="747"/>
      <c r="AG37" s="747"/>
      <c r="AH37" s="747"/>
      <c r="AI37" s="655"/>
      <c r="AJ37" s="655"/>
      <c r="AK37" s="655"/>
      <c r="AL37" s="733"/>
      <c r="AM37" s="794"/>
      <c r="AN37" s="783"/>
      <c r="AO37" s="784"/>
      <c r="AP37" s="785"/>
    </row>
    <row r="38" spans="1:42" ht="39.950000000000003" customHeight="1" thickTop="1" x14ac:dyDescent="0.25">
      <c r="A38"/>
      <c r="B38" s="547" t="s">
        <v>40</v>
      </c>
      <c r="C38" s="550" t="s">
        <v>37</v>
      </c>
      <c r="D38" s="550" t="s">
        <v>222</v>
      </c>
      <c r="E38" s="550" t="s">
        <v>277</v>
      </c>
      <c r="F38" s="550" t="s">
        <v>278</v>
      </c>
      <c r="G38" s="550" t="s">
        <v>185</v>
      </c>
      <c r="H38" s="550" t="s">
        <v>180</v>
      </c>
      <c r="I38" s="554">
        <v>0.01</v>
      </c>
      <c r="J38" s="550" t="s">
        <v>303</v>
      </c>
      <c r="K38" s="550" t="s">
        <v>174</v>
      </c>
      <c r="L38" s="585">
        <v>45292</v>
      </c>
      <c r="M38" s="550">
        <v>12</v>
      </c>
      <c r="N38" s="550" t="s">
        <v>191</v>
      </c>
      <c r="O38" s="417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437"/>
      <c r="AA38" s="643">
        <v>-27</v>
      </c>
      <c r="AB38" s="643">
        <v>83</v>
      </c>
      <c r="AC38" s="643">
        <v>23</v>
      </c>
      <c r="AD38" s="643">
        <v>-17</v>
      </c>
      <c r="AE38" s="643">
        <v>8</v>
      </c>
      <c r="AF38" s="643">
        <v>-24</v>
      </c>
      <c r="AG38" s="643">
        <v>20</v>
      </c>
      <c r="AH38" s="643"/>
      <c r="AI38" s="643"/>
      <c r="AJ38" s="643"/>
      <c r="AK38" s="643"/>
      <c r="AL38" s="643"/>
      <c r="AM38" s="817">
        <f t="shared" si="0"/>
        <v>9.4285714285714288</v>
      </c>
      <c r="AN38" s="688"/>
      <c r="AO38" s="818"/>
      <c r="AP38" s="819"/>
    </row>
    <row r="39" spans="1:42" ht="15" customHeight="1" x14ac:dyDescent="0.25">
      <c r="A39"/>
      <c r="B39" s="548"/>
      <c r="C39" s="551"/>
      <c r="D39" s="551"/>
      <c r="E39" s="553"/>
      <c r="F39" s="553"/>
      <c r="G39" s="553"/>
      <c r="H39" s="553"/>
      <c r="I39" s="555"/>
      <c r="J39" s="553"/>
      <c r="K39" s="553"/>
      <c r="L39" s="586"/>
      <c r="M39" s="553"/>
      <c r="N39" s="553"/>
      <c r="O39" s="416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31"/>
      <c r="AA39" s="587"/>
      <c r="AB39" s="587"/>
      <c r="AC39" s="587"/>
      <c r="AD39" s="587"/>
      <c r="AE39" s="587"/>
      <c r="AF39" s="587"/>
      <c r="AG39" s="587"/>
      <c r="AH39" s="587"/>
      <c r="AI39" s="587"/>
      <c r="AJ39" s="587"/>
      <c r="AK39" s="587"/>
      <c r="AL39" s="587"/>
      <c r="AM39" s="817"/>
      <c r="AN39" s="689"/>
      <c r="AO39" s="818"/>
      <c r="AP39" s="819"/>
    </row>
    <row r="40" spans="1:42" ht="46.5" customHeight="1" x14ac:dyDescent="0.25">
      <c r="A40"/>
      <c r="B40" s="548"/>
      <c r="C40" s="551"/>
      <c r="D40" s="551"/>
      <c r="E40" s="669" t="s">
        <v>279</v>
      </c>
      <c r="F40" s="814" t="s">
        <v>278</v>
      </c>
      <c r="G40" s="799" t="s">
        <v>185</v>
      </c>
      <c r="H40" s="799" t="s">
        <v>315</v>
      </c>
      <c r="I40" s="820">
        <v>0.01</v>
      </c>
      <c r="J40" s="799" t="s">
        <v>302</v>
      </c>
      <c r="K40" s="799" t="s">
        <v>174</v>
      </c>
      <c r="L40" s="801">
        <v>45292</v>
      </c>
      <c r="M40" s="799">
        <v>12</v>
      </c>
      <c r="N40" s="799" t="s">
        <v>191</v>
      </c>
      <c r="O40" s="417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437"/>
      <c r="AA40" s="643">
        <v>159</v>
      </c>
      <c r="AB40" s="643">
        <v>87</v>
      </c>
      <c r="AC40" s="643">
        <v>85</v>
      </c>
      <c r="AD40" s="643">
        <v>82</v>
      </c>
      <c r="AE40" s="643">
        <v>89</v>
      </c>
      <c r="AF40" s="643">
        <v>85</v>
      </c>
      <c r="AG40" s="643">
        <v>77</v>
      </c>
      <c r="AH40" s="643"/>
      <c r="AI40" s="643"/>
      <c r="AJ40" s="643"/>
      <c r="AK40" s="643"/>
      <c r="AL40" s="587"/>
      <c r="AM40" s="817">
        <f t="shared" si="0"/>
        <v>94.857142857142861</v>
      </c>
      <c r="AN40" s="689"/>
      <c r="AO40" s="818"/>
      <c r="AP40" s="819"/>
    </row>
    <row r="41" spans="1:42" ht="15" customHeight="1" x14ac:dyDescent="0.25">
      <c r="A41"/>
      <c r="B41" s="548"/>
      <c r="C41" s="551"/>
      <c r="D41" s="553"/>
      <c r="E41" s="670"/>
      <c r="F41" s="814"/>
      <c r="G41" s="799"/>
      <c r="H41" s="799"/>
      <c r="I41" s="820"/>
      <c r="J41" s="799"/>
      <c r="K41" s="799"/>
      <c r="L41" s="816"/>
      <c r="M41" s="799"/>
      <c r="N41" s="799"/>
      <c r="O41" s="416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31"/>
      <c r="AA41" s="587"/>
      <c r="AB41" s="587"/>
      <c r="AC41" s="587"/>
      <c r="AD41" s="587"/>
      <c r="AE41" s="587"/>
      <c r="AF41" s="587"/>
      <c r="AG41" s="587"/>
      <c r="AH41" s="587"/>
      <c r="AI41" s="587"/>
      <c r="AJ41" s="587"/>
      <c r="AK41" s="587"/>
      <c r="AL41" s="587"/>
      <c r="AM41" s="817"/>
      <c r="AN41" s="689"/>
      <c r="AO41" s="818"/>
      <c r="AP41" s="819"/>
    </row>
    <row r="42" spans="1:42" ht="39.950000000000003" customHeight="1" x14ac:dyDescent="0.25">
      <c r="B42" s="548"/>
      <c r="C42" s="551"/>
      <c r="D42" s="838" t="s">
        <v>223</v>
      </c>
      <c r="E42" s="669" t="s">
        <v>280</v>
      </c>
      <c r="F42" s="807" t="s">
        <v>278</v>
      </c>
      <c r="G42" s="799" t="s">
        <v>185</v>
      </c>
      <c r="H42" s="799" t="s">
        <v>314</v>
      </c>
      <c r="I42" s="815" t="s">
        <v>318</v>
      </c>
      <c r="J42" s="799" t="s">
        <v>304</v>
      </c>
      <c r="K42" s="799" t="s">
        <v>62</v>
      </c>
      <c r="L42" s="801">
        <v>45292</v>
      </c>
      <c r="M42" s="799">
        <v>12</v>
      </c>
      <c r="N42" s="799" t="s">
        <v>188</v>
      </c>
      <c r="O42" s="417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438"/>
      <c r="AA42" s="643"/>
      <c r="AB42" s="643"/>
      <c r="AC42" s="643"/>
      <c r="AD42" s="643"/>
      <c r="AE42" s="643"/>
      <c r="AF42" s="643"/>
      <c r="AG42" s="643"/>
      <c r="AH42" s="643"/>
      <c r="AI42" s="643"/>
      <c r="AJ42" s="643"/>
      <c r="AK42" s="643"/>
      <c r="AL42" s="587"/>
      <c r="AM42" s="817" t="e">
        <f t="shared" si="0"/>
        <v>#DIV/0!</v>
      </c>
      <c r="AN42" s="689"/>
      <c r="AO42" s="818"/>
      <c r="AP42" s="819"/>
    </row>
    <row r="43" spans="1:42" ht="15" customHeight="1" x14ac:dyDescent="0.25">
      <c r="B43" s="548"/>
      <c r="C43" s="551"/>
      <c r="D43" s="838"/>
      <c r="E43" s="670"/>
      <c r="F43" s="807"/>
      <c r="G43" s="799"/>
      <c r="H43" s="799"/>
      <c r="I43" s="815"/>
      <c r="J43" s="799"/>
      <c r="K43" s="799"/>
      <c r="L43" s="816"/>
      <c r="M43" s="799"/>
      <c r="N43" s="799"/>
      <c r="O43" s="416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31"/>
      <c r="AA43" s="587"/>
      <c r="AB43" s="587"/>
      <c r="AC43" s="587"/>
      <c r="AD43" s="587"/>
      <c r="AE43" s="587"/>
      <c r="AF43" s="587"/>
      <c r="AG43" s="587"/>
      <c r="AH43" s="587"/>
      <c r="AI43" s="587"/>
      <c r="AJ43" s="587"/>
      <c r="AK43" s="587"/>
      <c r="AL43" s="587"/>
      <c r="AM43" s="817"/>
      <c r="AN43" s="689"/>
      <c r="AO43" s="818"/>
      <c r="AP43" s="819"/>
    </row>
    <row r="44" spans="1:42" ht="39.950000000000003" customHeight="1" x14ac:dyDescent="0.25">
      <c r="B44" s="548"/>
      <c r="C44" s="551"/>
      <c r="D44" s="838"/>
      <c r="E44" s="669" t="s">
        <v>281</v>
      </c>
      <c r="F44" s="807" t="s">
        <v>278</v>
      </c>
      <c r="G44" s="799" t="s">
        <v>185</v>
      </c>
      <c r="H44" s="799" t="s">
        <v>241</v>
      </c>
      <c r="I44" s="810" t="s">
        <v>308</v>
      </c>
      <c r="J44" s="799" t="s">
        <v>307</v>
      </c>
      <c r="K44" s="799" t="s">
        <v>198</v>
      </c>
      <c r="L44" s="801">
        <v>45292</v>
      </c>
      <c r="M44" s="799">
        <v>12</v>
      </c>
      <c r="N44" s="799" t="s">
        <v>188</v>
      </c>
      <c r="O44" s="417"/>
      <c r="P44" s="396"/>
      <c r="Q44" s="396"/>
      <c r="R44" s="396"/>
      <c r="S44" s="396"/>
      <c r="T44" s="396"/>
      <c r="U44" s="396"/>
      <c r="V44" s="396"/>
      <c r="W44" s="396">
        <v>45559</v>
      </c>
      <c r="X44" s="396">
        <v>45574</v>
      </c>
      <c r="Y44" s="396"/>
      <c r="Z44" s="438"/>
      <c r="AA44" s="643"/>
      <c r="AB44" s="643"/>
      <c r="AC44" s="643"/>
      <c r="AD44" s="643"/>
      <c r="AE44" s="643"/>
      <c r="AF44" s="643"/>
      <c r="AG44" s="643"/>
      <c r="AH44" s="643"/>
      <c r="AI44" s="643">
        <v>27.3</v>
      </c>
      <c r="AJ44" s="643">
        <v>24.4</v>
      </c>
      <c r="AK44" s="643"/>
      <c r="AL44" s="694"/>
      <c r="AM44" s="817">
        <f>AVERAGE(AA44:AL44)</f>
        <v>25.85</v>
      </c>
      <c r="AN44" s="689"/>
      <c r="AO44" s="818"/>
      <c r="AP44" s="819"/>
    </row>
    <row r="45" spans="1:42" ht="15" customHeight="1" thickBot="1" x14ac:dyDescent="0.3">
      <c r="B45" s="549"/>
      <c r="C45" s="552"/>
      <c r="D45" s="839"/>
      <c r="E45" s="670"/>
      <c r="F45" s="808"/>
      <c r="G45" s="800"/>
      <c r="H45" s="800"/>
      <c r="I45" s="800"/>
      <c r="J45" s="800"/>
      <c r="K45" s="800"/>
      <c r="L45" s="802"/>
      <c r="M45" s="800"/>
      <c r="N45" s="800"/>
      <c r="O45" s="419"/>
      <c r="P45" s="407"/>
      <c r="Q45" s="407"/>
      <c r="R45" s="407"/>
      <c r="S45" s="407"/>
      <c r="T45" s="407"/>
      <c r="U45" s="407"/>
      <c r="V45" s="407"/>
      <c r="W45" s="407" t="s">
        <v>220</v>
      </c>
      <c r="X45" s="407" t="s">
        <v>220</v>
      </c>
      <c r="Y45" s="407"/>
      <c r="Z45" s="433"/>
      <c r="AA45" s="587"/>
      <c r="AB45" s="587"/>
      <c r="AC45" s="587"/>
      <c r="AD45" s="587"/>
      <c r="AE45" s="587"/>
      <c r="AF45" s="587"/>
      <c r="AG45" s="587"/>
      <c r="AH45" s="587"/>
      <c r="AI45" s="587"/>
      <c r="AJ45" s="587"/>
      <c r="AK45" s="587"/>
      <c r="AL45" s="733"/>
      <c r="AM45" s="825"/>
      <c r="AN45" s="690"/>
      <c r="AO45" s="826"/>
      <c r="AP45" s="827"/>
    </row>
    <row r="46" spans="1:42" ht="30" customHeight="1" thickTop="1" x14ac:dyDescent="0.25">
      <c r="B46" s="767" t="s">
        <v>39</v>
      </c>
      <c r="C46" s="528" t="s">
        <v>276</v>
      </c>
      <c r="D46" s="528" t="s">
        <v>309</v>
      </c>
      <c r="E46" s="671" t="s">
        <v>282</v>
      </c>
      <c r="F46" s="829" t="s">
        <v>278</v>
      </c>
      <c r="G46" s="828" t="s">
        <v>185</v>
      </c>
      <c r="H46" s="828" t="s">
        <v>195</v>
      </c>
      <c r="I46" s="831">
        <v>1</v>
      </c>
      <c r="J46" s="828" t="s">
        <v>74</v>
      </c>
      <c r="K46" s="828" t="s">
        <v>196</v>
      </c>
      <c r="L46" s="832">
        <v>45292</v>
      </c>
      <c r="M46" s="828">
        <v>12</v>
      </c>
      <c r="N46" s="828" t="s">
        <v>191</v>
      </c>
      <c r="O46" s="420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39"/>
      <c r="AA46" s="833"/>
      <c r="AB46" s="823"/>
      <c r="AC46" s="823"/>
      <c r="AD46" s="823"/>
      <c r="AE46" s="823"/>
      <c r="AF46" s="823"/>
      <c r="AG46" s="823"/>
      <c r="AH46" s="823"/>
      <c r="AI46" s="823"/>
      <c r="AJ46" s="823"/>
      <c r="AK46" s="823"/>
      <c r="AL46" s="643"/>
      <c r="AM46" s="824" t="e">
        <f t="shared" si="0"/>
        <v>#DIV/0!</v>
      </c>
      <c r="AN46" s="726" t="e">
        <f>AVERAGE(AM46:AM56)</f>
        <v>#DIV/0!</v>
      </c>
      <c r="AO46" s="821"/>
      <c r="AP46" s="822"/>
    </row>
    <row r="47" spans="1:42" ht="15" customHeight="1" x14ac:dyDescent="0.25">
      <c r="B47" s="768"/>
      <c r="C47" s="529"/>
      <c r="D47" s="529"/>
      <c r="E47" s="567"/>
      <c r="F47" s="830"/>
      <c r="G47" s="558"/>
      <c r="H47" s="558"/>
      <c r="I47" s="679"/>
      <c r="J47" s="558"/>
      <c r="K47" s="558"/>
      <c r="L47" s="681"/>
      <c r="M47" s="558"/>
      <c r="N47" s="558"/>
      <c r="O47" s="416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31"/>
      <c r="AA47" s="630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87"/>
      <c r="AM47" s="697"/>
      <c r="AN47" s="727"/>
      <c r="AO47" s="750"/>
      <c r="AP47" s="707"/>
    </row>
    <row r="48" spans="1:42" ht="63.75" customHeight="1" x14ac:dyDescent="0.25">
      <c r="B48" s="768"/>
      <c r="C48" s="529"/>
      <c r="D48" s="529"/>
      <c r="E48" s="566" t="s">
        <v>283</v>
      </c>
      <c r="F48" s="556" t="s">
        <v>197</v>
      </c>
      <c r="G48" s="679" t="s">
        <v>185</v>
      </c>
      <c r="H48" s="541" t="s">
        <v>242</v>
      </c>
      <c r="I48" s="680">
        <v>1</v>
      </c>
      <c r="J48" s="558" t="s">
        <v>76</v>
      </c>
      <c r="K48" s="558" t="s">
        <v>197</v>
      </c>
      <c r="L48" s="681">
        <v>45292</v>
      </c>
      <c r="M48" s="558">
        <v>12</v>
      </c>
      <c r="N48" s="558" t="s">
        <v>192</v>
      </c>
      <c r="O48" s="417"/>
      <c r="P48" s="396"/>
      <c r="Q48" s="396"/>
      <c r="R48" s="396"/>
      <c r="S48" s="396"/>
      <c r="T48" s="399">
        <v>45536</v>
      </c>
      <c r="U48" s="396"/>
      <c r="V48" s="396"/>
      <c r="W48" s="396"/>
      <c r="X48" s="396"/>
      <c r="Y48" s="396"/>
      <c r="Z48" s="440"/>
      <c r="AA48" s="630"/>
      <c r="AB48" s="591"/>
      <c r="AC48" s="591"/>
      <c r="AD48" s="591"/>
      <c r="AE48" s="591"/>
      <c r="AF48" s="587">
        <v>50</v>
      </c>
      <c r="AG48" s="591"/>
      <c r="AH48" s="591"/>
      <c r="AI48" s="591"/>
      <c r="AJ48" s="591"/>
      <c r="AK48" s="591"/>
      <c r="AL48" s="587"/>
      <c r="AM48" s="697">
        <f t="shared" si="0"/>
        <v>50</v>
      </c>
      <c r="AN48" s="727"/>
      <c r="AO48" s="750"/>
      <c r="AP48" s="707"/>
    </row>
    <row r="49" spans="2:42" ht="15" customHeight="1" x14ac:dyDescent="0.25">
      <c r="B49" s="768"/>
      <c r="C49" s="529"/>
      <c r="D49" s="529"/>
      <c r="E49" s="567"/>
      <c r="F49" s="556"/>
      <c r="G49" s="679"/>
      <c r="H49" s="541"/>
      <c r="I49" s="680"/>
      <c r="J49" s="558"/>
      <c r="K49" s="558"/>
      <c r="L49" s="681"/>
      <c r="M49" s="558"/>
      <c r="N49" s="558"/>
      <c r="O49" s="416"/>
      <c r="P49" s="404"/>
      <c r="Q49" s="404"/>
      <c r="R49" s="404"/>
      <c r="S49" s="404"/>
      <c r="T49" s="404" t="s">
        <v>217</v>
      </c>
      <c r="U49" s="404"/>
      <c r="V49" s="404"/>
      <c r="W49" s="404"/>
      <c r="X49" s="404"/>
      <c r="Y49" s="404"/>
      <c r="Z49" s="431"/>
      <c r="AA49" s="630"/>
      <c r="AB49" s="591"/>
      <c r="AC49" s="591"/>
      <c r="AD49" s="591"/>
      <c r="AE49" s="591"/>
      <c r="AF49" s="587"/>
      <c r="AG49" s="591"/>
      <c r="AH49" s="591"/>
      <c r="AI49" s="591"/>
      <c r="AJ49" s="591"/>
      <c r="AK49" s="591"/>
      <c r="AL49" s="587"/>
      <c r="AM49" s="697"/>
      <c r="AN49" s="727"/>
      <c r="AO49" s="750"/>
      <c r="AP49" s="707"/>
    </row>
    <row r="50" spans="2:42" ht="60" customHeight="1" x14ac:dyDescent="0.25">
      <c r="B50" s="768"/>
      <c r="C50" s="529"/>
      <c r="D50" s="529"/>
      <c r="E50" s="566" t="s">
        <v>284</v>
      </c>
      <c r="F50" s="566" t="s">
        <v>197</v>
      </c>
      <c r="G50" s="566" t="s">
        <v>185</v>
      </c>
      <c r="H50" s="566" t="s">
        <v>243</v>
      </c>
      <c r="I50" s="578">
        <v>1</v>
      </c>
      <c r="J50" s="566" t="s">
        <v>77</v>
      </c>
      <c r="K50" s="580" t="s">
        <v>197</v>
      </c>
      <c r="L50" s="566">
        <v>45292</v>
      </c>
      <c r="M50" s="566">
        <v>12</v>
      </c>
      <c r="N50" s="566" t="s">
        <v>317</v>
      </c>
      <c r="O50" s="417"/>
      <c r="P50" s="396"/>
      <c r="Q50" s="396"/>
      <c r="R50" s="396"/>
      <c r="S50" s="396"/>
      <c r="T50" s="399">
        <v>45536</v>
      </c>
      <c r="U50" s="396"/>
      <c r="V50" s="396"/>
      <c r="W50" s="396"/>
      <c r="X50" s="396"/>
      <c r="Y50" s="396"/>
      <c r="Z50" s="440"/>
      <c r="AA50" s="630"/>
      <c r="AB50" s="591"/>
      <c r="AC50" s="591"/>
      <c r="AD50" s="591"/>
      <c r="AE50" s="591"/>
      <c r="AF50" s="587">
        <v>33</v>
      </c>
      <c r="AG50" s="591"/>
      <c r="AH50" s="591"/>
      <c r="AI50" s="591"/>
      <c r="AJ50" s="591"/>
      <c r="AK50" s="591"/>
      <c r="AL50" s="587"/>
      <c r="AM50" s="697">
        <f t="shared" si="0"/>
        <v>33</v>
      </c>
      <c r="AN50" s="727"/>
      <c r="AO50" s="750"/>
      <c r="AP50" s="707"/>
    </row>
    <row r="51" spans="2:42" ht="15" customHeight="1" x14ac:dyDescent="0.25">
      <c r="B51" s="768"/>
      <c r="C51" s="529"/>
      <c r="D51" s="529"/>
      <c r="E51" s="567"/>
      <c r="F51" s="567"/>
      <c r="G51" s="567"/>
      <c r="H51" s="567"/>
      <c r="I51" s="579"/>
      <c r="J51" s="567"/>
      <c r="K51" s="581"/>
      <c r="L51" s="567"/>
      <c r="M51" s="567"/>
      <c r="N51" s="567"/>
      <c r="O51" s="416"/>
      <c r="P51" s="404"/>
      <c r="Q51" s="404"/>
      <c r="R51" s="404"/>
      <c r="S51" s="404"/>
      <c r="T51" s="404" t="s">
        <v>217</v>
      </c>
      <c r="U51" s="404"/>
      <c r="V51" s="404"/>
      <c r="W51" s="404"/>
      <c r="X51" s="404"/>
      <c r="Y51" s="404"/>
      <c r="Z51" s="431"/>
      <c r="AA51" s="630"/>
      <c r="AB51" s="591"/>
      <c r="AC51" s="591"/>
      <c r="AD51" s="591"/>
      <c r="AE51" s="591"/>
      <c r="AF51" s="587"/>
      <c r="AG51" s="591"/>
      <c r="AH51" s="591"/>
      <c r="AI51" s="591"/>
      <c r="AJ51" s="591"/>
      <c r="AK51" s="591"/>
      <c r="AL51" s="587"/>
      <c r="AM51" s="697"/>
      <c r="AN51" s="727"/>
      <c r="AO51" s="750"/>
      <c r="AP51" s="707"/>
    </row>
    <row r="52" spans="2:42" ht="30" customHeight="1" x14ac:dyDescent="0.25">
      <c r="B52" s="768"/>
      <c r="C52" s="529"/>
      <c r="D52" s="529"/>
      <c r="E52" s="566" t="s">
        <v>285</v>
      </c>
      <c r="F52" s="556" t="s">
        <v>197</v>
      </c>
      <c r="G52" s="558" t="s">
        <v>185</v>
      </c>
      <c r="H52" s="541" t="s">
        <v>202</v>
      </c>
      <c r="I52" s="680">
        <v>0.9</v>
      </c>
      <c r="J52" s="558" t="s">
        <v>78</v>
      </c>
      <c r="K52" s="558" t="s">
        <v>197</v>
      </c>
      <c r="L52" s="564">
        <v>45292</v>
      </c>
      <c r="M52" s="558">
        <v>12</v>
      </c>
      <c r="N52" s="558" t="s">
        <v>192</v>
      </c>
      <c r="O52" s="423"/>
      <c r="P52" s="410"/>
      <c r="Q52" s="410"/>
      <c r="R52" s="410"/>
      <c r="S52" s="410"/>
      <c r="T52" s="401">
        <v>45505</v>
      </c>
      <c r="U52" s="410"/>
      <c r="V52" s="410"/>
      <c r="W52" s="410"/>
      <c r="X52" s="410"/>
      <c r="Y52" s="410"/>
      <c r="Z52" s="441"/>
      <c r="AA52" s="739"/>
      <c r="AB52" s="540"/>
      <c r="AC52" s="540"/>
      <c r="AD52" s="540"/>
      <c r="AE52" s="540"/>
      <c r="AF52" s="587">
        <v>0</v>
      </c>
      <c r="AG52" s="540"/>
      <c r="AH52" s="540"/>
      <c r="AI52" s="540"/>
      <c r="AJ52" s="540"/>
      <c r="AK52" s="540"/>
      <c r="AL52" s="587"/>
      <c r="AM52" s="697">
        <f t="shared" si="0"/>
        <v>0</v>
      </c>
      <c r="AN52" s="727"/>
      <c r="AO52" s="562"/>
      <c r="AP52" s="711"/>
    </row>
    <row r="53" spans="2:42" ht="15" customHeight="1" x14ac:dyDescent="0.25">
      <c r="B53" s="768"/>
      <c r="C53" s="529"/>
      <c r="D53" s="529"/>
      <c r="E53" s="567"/>
      <c r="F53" s="556"/>
      <c r="G53" s="558"/>
      <c r="H53" s="541"/>
      <c r="I53" s="680"/>
      <c r="J53" s="558"/>
      <c r="K53" s="558"/>
      <c r="L53" s="564"/>
      <c r="M53" s="558"/>
      <c r="N53" s="558"/>
      <c r="O53" s="424"/>
      <c r="P53" s="411"/>
      <c r="Q53" s="411"/>
      <c r="R53" s="411"/>
      <c r="S53" s="411"/>
      <c r="T53" s="405" t="s">
        <v>217</v>
      </c>
      <c r="U53" s="411"/>
      <c r="V53" s="411"/>
      <c r="W53" s="411"/>
      <c r="X53" s="411"/>
      <c r="Y53" s="411"/>
      <c r="Z53" s="442"/>
      <c r="AA53" s="739"/>
      <c r="AB53" s="540"/>
      <c r="AC53" s="540"/>
      <c r="AD53" s="540"/>
      <c r="AE53" s="540"/>
      <c r="AF53" s="587"/>
      <c r="AG53" s="540"/>
      <c r="AH53" s="540"/>
      <c r="AI53" s="540"/>
      <c r="AJ53" s="540"/>
      <c r="AK53" s="540"/>
      <c r="AL53" s="587"/>
      <c r="AM53" s="697"/>
      <c r="AN53" s="727"/>
      <c r="AO53" s="562"/>
      <c r="AP53" s="711"/>
    </row>
    <row r="54" spans="2:42" ht="30" customHeight="1" x14ac:dyDescent="0.25">
      <c r="B54" s="768"/>
      <c r="C54" s="529"/>
      <c r="D54" s="529"/>
      <c r="E54" s="566" t="s">
        <v>286</v>
      </c>
      <c r="F54" s="556" t="s">
        <v>197</v>
      </c>
      <c r="G54" s="558" t="s">
        <v>185</v>
      </c>
      <c r="H54" s="541" t="s">
        <v>257</v>
      </c>
      <c r="I54" s="680">
        <v>0.9</v>
      </c>
      <c r="J54" s="558" t="s">
        <v>80</v>
      </c>
      <c r="K54" s="558" t="s">
        <v>197</v>
      </c>
      <c r="L54" s="564">
        <v>45292</v>
      </c>
      <c r="M54" s="558">
        <v>12</v>
      </c>
      <c r="N54" s="558" t="s">
        <v>192</v>
      </c>
      <c r="O54" s="425"/>
      <c r="P54" s="400"/>
      <c r="Q54" s="400"/>
      <c r="R54" s="400"/>
      <c r="S54" s="400"/>
      <c r="T54" s="401">
        <v>45505</v>
      </c>
      <c r="U54" s="400"/>
      <c r="V54" s="400"/>
      <c r="W54" s="400"/>
      <c r="X54" s="400"/>
      <c r="Y54" s="400"/>
      <c r="Z54" s="443"/>
      <c r="AA54" s="739"/>
      <c r="AB54" s="540"/>
      <c r="AC54" s="540"/>
      <c r="AD54" s="540"/>
      <c r="AE54" s="540"/>
      <c r="AF54" s="587">
        <v>50</v>
      </c>
      <c r="AG54" s="540"/>
      <c r="AH54" s="540"/>
      <c r="AI54" s="540"/>
      <c r="AJ54" s="540"/>
      <c r="AK54" s="540"/>
      <c r="AL54" s="587"/>
      <c r="AM54" s="697">
        <f t="shared" si="0"/>
        <v>50</v>
      </c>
      <c r="AN54" s="727"/>
      <c r="AO54" s="562"/>
      <c r="AP54" s="711"/>
    </row>
    <row r="55" spans="2:42" ht="15" customHeight="1" x14ac:dyDescent="0.25">
      <c r="B55" s="768"/>
      <c r="C55" s="529"/>
      <c r="D55" s="529"/>
      <c r="E55" s="567"/>
      <c r="F55" s="556"/>
      <c r="G55" s="558"/>
      <c r="H55" s="541"/>
      <c r="I55" s="680"/>
      <c r="J55" s="558"/>
      <c r="K55" s="558"/>
      <c r="L55" s="564"/>
      <c r="M55" s="558"/>
      <c r="N55" s="558"/>
      <c r="O55" s="426"/>
      <c r="P55" s="405"/>
      <c r="Q55" s="405"/>
      <c r="R55" s="405"/>
      <c r="S55" s="405"/>
      <c r="T55" s="405" t="s">
        <v>217</v>
      </c>
      <c r="U55" s="405"/>
      <c r="V55" s="405"/>
      <c r="W55" s="405"/>
      <c r="X55" s="405"/>
      <c r="Y55" s="405"/>
      <c r="Z55" s="444"/>
      <c r="AA55" s="739"/>
      <c r="AB55" s="540"/>
      <c r="AC55" s="540"/>
      <c r="AD55" s="540"/>
      <c r="AE55" s="540"/>
      <c r="AF55" s="587"/>
      <c r="AG55" s="540"/>
      <c r="AH55" s="540"/>
      <c r="AI55" s="540"/>
      <c r="AJ55" s="540"/>
      <c r="AK55" s="540"/>
      <c r="AL55" s="587"/>
      <c r="AM55" s="697"/>
      <c r="AN55" s="727"/>
      <c r="AO55" s="562"/>
      <c r="AP55" s="711"/>
    </row>
    <row r="56" spans="2:42" ht="50.1" customHeight="1" x14ac:dyDescent="0.25">
      <c r="B56" s="768"/>
      <c r="C56" s="529"/>
      <c r="D56" s="529"/>
      <c r="E56" s="566" t="s">
        <v>287</v>
      </c>
      <c r="F56" s="556" t="s">
        <v>212</v>
      </c>
      <c r="G56" s="558" t="s">
        <v>185</v>
      </c>
      <c r="H56" s="558" t="s">
        <v>256</v>
      </c>
      <c r="I56" s="560">
        <v>0.1</v>
      </c>
      <c r="J56" s="558" t="s">
        <v>113</v>
      </c>
      <c r="K56" s="562" t="s">
        <v>115</v>
      </c>
      <c r="L56" s="564">
        <v>45292</v>
      </c>
      <c r="M56" s="558">
        <v>12</v>
      </c>
      <c r="N56" s="558" t="s">
        <v>188</v>
      </c>
      <c r="O56" s="427"/>
      <c r="P56" s="401"/>
      <c r="Q56" s="401">
        <v>45405</v>
      </c>
      <c r="R56" s="401"/>
      <c r="S56" s="401"/>
      <c r="T56" s="401"/>
      <c r="U56" s="401"/>
      <c r="V56" s="401"/>
      <c r="W56" s="401"/>
      <c r="X56" s="401"/>
      <c r="Y56" s="401"/>
      <c r="Z56" s="443"/>
      <c r="AA56" s="708">
        <v>0</v>
      </c>
      <c r="AB56" s="708">
        <v>0</v>
      </c>
      <c r="AC56" s="708">
        <v>0</v>
      </c>
      <c r="AD56" s="708">
        <v>0</v>
      </c>
      <c r="AE56" s="708">
        <v>0</v>
      </c>
      <c r="AF56" s="708">
        <v>0</v>
      </c>
      <c r="AG56" s="708">
        <v>0</v>
      </c>
      <c r="AH56" s="708">
        <v>0</v>
      </c>
      <c r="AI56" s="708">
        <v>0</v>
      </c>
      <c r="AJ56" s="708">
        <v>0</v>
      </c>
      <c r="AK56" s="708">
        <v>0</v>
      </c>
      <c r="AL56" s="708">
        <v>0</v>
      </c>
      <c r="AM56" s="697">
        <f t="shared" si="0"/>
        <v>0</v>
      </c>
      <c r="AN56" s="727"/>
      <c r="AO56" s="562"/>
      <c r="AP56" s="711"/>
    </row>
    <row r="57" spans="2:42" ht="15" customHeight="1" thickBot="1" x14ac:dyDescent="0.3">
      <c r="B57" s="769"/>
      <c r="C57" s="530"/>
      <c r="D57" s="530"/>
      <c r="E57" s="567"/>
      <c r="F57" s="557"/>
      <c r="G57" s="559"/>
      <c r="H57" s="559"/>
      <c r="I57" s="561"/>
      <c r="J57" s="559"/>
      <c r="K57" s="563"/>
      <c r="L57" s="565"/>
      <c r="M57" s="559"/>
      <c r="N57" s="559"/>
      <c r="O57" s="428"/>
      <c r="P57" s="412"/>
      <c r="Q57" s="412" t="s">
        <v>216</v>
      </c>
      <c r="R57" s="412"/>
      <c r="S57" s="412"/>
      <c r="T57" s="412"/>
      <c r="U57" s="412"/>
      <c r="V57" s="412"/>
      <c r="W57" s="412"/>
      <c r="X57" s="412"/>
      <c r="Y57" s="412"/>
      <c r="Z57" s="445"/>
      <c r="AA57" s="709"/>
      <c r="AB57" s="709"/>
      <c r="AC57" s="709"/>
      <c r="AD57" s="709"/>
      <c r="AE57" s="709"/>
      <c r="AF57" s="709"/>
      <c r="AG57" s="709"/>
      <c r="AH57" s="709"/>
      <c r="AI57" s="709"/>
      <c r="AJ57" s="709"/>
      <c r="AK57" s="709"/>
      <c r="AL57" s="709"/>
      <c r="AM57" s="757"/>
      <c r="AN57" s="728"/>
      <c r="AO57" s="563"/>
      <c r="AP57" s="756"/>
    </row>
    <row r="58" spans="2:42" ht="30" customHeight="1" thickTop="1" x14ac:dyDescent="0.25">
      <c r="B58" s="774" t="s">
        <v>182</v>
      </c>
      <c r="C58" s="760" t="s">
        <v>184</v>
      </c>
      <c r="D58" s="760" t="s">
        <v>117</v>
      </c>
      <c r="E58" s="582" t="s">
        <v>288</v>
      </c>
      <c r="F58" s="804" t="s">
        <v>211</v>
      </c>
      <c r="G58" s="805" t="s">
        <v>185</v>
      </c>
      <c r="H58" s="805" t="s">
        <v>255</v>
      </c>
      <c r="I58" s="806" t="s">
        <v>166</v>
      </c>
      <c r="J58" s="805" t="s">
        <v>123</v>
      </c>
      <c r="K58" s="805" t="s">
        <v>172</v>
      </c>
      <c r="L58" s="813">
        <v>45292</v>
      </c>
      <c r="M58" s="805">
        <v>12</v>
      </c>
      <c r="N58" s="805" t="s">
        <v>192</v>
      </c>
      <c r="O58" s="429"/>
      <c r="P58" s="413"/>
      <c r="Q58" s="413"/>
      <c r="R58" s="413"/>
      <c r="S58" s="413"/>
      <c r="T58" s="414"/>
      <c r="U58" s="413"/>
      <c r="V58" s="413"/>
      <c r="W58" s="413"/>
      <c r="X58" s="413"/>
      <c r="Y58" s="413"/>
      <c r="Z58" s="446"/>
      <c r="AA58" s="812"/>
      <c r="AB58" s="758"/>
      <c r="AC58" s="758"/>
      <c r="AD58" s="758"/>
      <c r="AE58" s="758"/>
      <c r="AF58" s="811">
        <v>100</v>
      </c>
      <c r="AG58" s="758"/>
      <c r="AH58" s="758"/>
      <c r="AI58" s="758"/>
      <c r="AJ58" s="758"/>
      <c r="AK58" s="758"/>
      <c r="AL58" s="642"/>
      <c r="AM58" s="751">
        <f t="shared" si="0"/>
        <v>100</v>
      </c>
      <c r="AN58" s="788"/>
      <c r="AO58" s="712"/>
      <c r="AP58" s="713"/>
    </row>
    <row r="59" spans="2:42" ht="15" customHeight="1" x14ac:dyDescent="0.25">
      <c r="B59" s="775"/>
      <c r="C59" s="761"/>
      <c r="D59" s="761"/>
      <c r="E59" s="569"/>
      <c r="F59" s="752"/>
      <c r="G59" s="749"/>
      <c r="H59" s="749"/>
      <c r="I59" s="766"/>
      <c r="J59" s="749"/>
      <c r="K59" s="749"/>
      <c r="L59" s="755"/>
      <c r="M59" s="749"/>
      <c r="N59" s="749"/>
      <c r="O59" s="426"/>
      <c r="P59" s="405"/>
      <c r="Q59" s="405"/>
      <c r="R59" s="405"/>
      <c r="S59" s="405"/>
      <c r="T59" s="405"/>
      <c r="U59" s="405"/>
      <c r="V59" s="405"/>
      <c r="W59" s="405"/>
      <c r="X59" s="405"/>
      <c r="Y59" s="405"/>
      <c r="Z59" s="444"/>
      <c r="AA59" s="739"/>
      <c r="AB59" s="540"/>
      <c r="AC59" s="540"/>
      <c r="AD59" s="540"/>
      <c r="AE59" s="540"/>
      <c r="AF59" s="710"/>
      <c r="AG59" s="540"/>
      <c r="AH59" s="540"/>
      <c r="AI59" s="540"/>
      <c r="AJ59" s="540"/>
      <c r="AK59" s="540"/>
      <c r="AL59" s="643"/>
      <c r="AM59" s="699"/>
      <c r="AN59" s="789"/>
      <c r="AO59" s="698"/>
      <c r="AP59" s="714"/>
    </row>
    <row r="60" spans="2:42" ht="30" customHeight="1" x14ac:dyDescent="0.25">
      <c r="B60" s="775"/>
      <c r="C60" s="761"/>
      <c r="D60" s="761"/>
      <c r="E60" s="583" t="s">
        <v>288</v>
      </c>
      <c r="F60" s="752" t="s">
        <v>211</v>
      </c>
      <c r="G60" s="749" t="s">
        <v>185</v>
      </c>
      <c r="H60" s="749" t="s">
        <v>119</v>
      </c>
      <c r="I60" s="803">
        <v>1</v>
      </c>
      <c r="J60" s="749" t="s">
        <v>124</v>
      </c>
      <c r="K60" s="749" t="s">
        <v>172</v>
      </c>
      <c r="L60" s="759">
        <v>45292</v>
      </c>
      <c r="M60" s="749">
        <v>12</v>
      </c>
      <c r="N60" s="749" t="s">
        <v>192</v>
      </c>
      <c r="O60" s="425"/>
      <c r="P60" s="400"/>
      <c r="Q60" s="400"/>
      <c r="R60" s="400"/>
      <c r="S60" s="400"/>
      <c r="T60" s="402">
        <v>45527</v>
      </c>
      <c r="U60" s="400"/>
      <c r="V60" s="400"/>
      <c r="W60" s="400"/>
      <c r="X60" s="400"/>
      <c r="Y60" s="400"/>
      <c r="Z60" s="447"/>
      <c r="AA60" s="739"/>
      <c r="AB60" s="540"/>
      <c r="AC60" s="540"/>
      <c r="AD60" s="540"/>
      <c r="AE60" s="540"/>
      <c r="AF60" s="642">
        <v>100</v>
      </c>
      <c r="AG60" s="540"/>
      <c r="AH60" s="540"/>
      <c r="AI60" s="540"/>
      <c r="AJ60" s="540"/>
      <c r="AK60" s="540"/>
      <c r="AL60" s="642"/>
      <c r="AM60" s="699">
        <f t="shared" si="0"/>
        <v>100</v>
      </c>
      <c r="AN60" s="789"/>
      <c r="AO60" s="698"/>
      <c r="AP60" s="714"/>
    </row>
    <row r="61" spans="2:42" ht="15" customHeight="1" x14ac:dyDescent="0.25">
      <c r="B61" s="775"/>
      <c r="C61" s="761"/>
      <c r="D61" s="761"/>
      <c r="E61" s="569"/>
      <c r="F61" s="752"/>
      <c r="G61" s="749"/>
      <c r="H61" s="749"/>
      <c r="I61" s="803"/>
      <c r="J61" s="749"/>
      <c r="K61" s="749"/>
      <c r="L61" s="759"/>
      <c r="M61" s="749"/>
      <c r="N61" s="749"/>
      <c r="O61" s="426"/>
      <c r="P61" s="405"/>
      <c r="Q61" s="405"/>
      <c r="R61" s="405"/>
      <c r="S61" s="405"/>
      <c r="T61" s="405" t="s">
        <v>220</v>
      </c>
      <c r="U61" s="405"/>
      <c r="V61" s="405"/>
      <c r="W61" s="405"/>
      <c r="X61" s="405"/>
      <c r="Y61" s="405"/>
      <c r="Z61" s="444"/>
      <c r="AA61" s="739"/>
      <c r="AB61" s="540"/>
      <c r="AC61" s="540"/>
      <c r="AD61" s="540"/>
      <c r="AE61" s="540"/>
      <c r="AF61" s="643"/>
      <c r="AG61" s="540"/>
      <c r="AH61" s="540"/>
      <c r="AI61" s="540"/>
      <c r="AJ61" s="540"/>
      <c r="AK61" s="540"/>
      <c r="AL61" s="643"/>
      <c r="AM61" s="699"/>
      <c r="AN61" s="789"/>
      <c r="AO61" s="698"/>
      <c r="AP61" s="714"/>
    </row>
    <row r="62" spans="2:42" ht="30" customHeight="1" x14ac:dyDescent="0.25">
      <c r="B62" s="775"/>
      <c r="C62" s="761"/>
      <c r="D62" s="761"/>
      <c r="E62" s="568" t="s">
        <v>289</v>
      </c>
      <c r="F62" s="752" t="s">
        <v>211</v>
      </c>
      <c r="G62" s="749" t="s">
        <v>185</v>
      </c>
      <c r="H62" s="749" t="s">
        <v>254</v>
      </c>
      <c r="I62" s="749" t="s">
        <v>167</v>
      </c>
      <c r="J62" s="749" t="s">
        <v>125</v>
      </c>
      <c r="K62" s="749" t="s">
        <v>173</v>
      </c>
      <c r="L62" s="759">
        <v>45292</v>
      </c>
      <c r="M62" s="749">
        <v>12</v>
      </c>
      <c r="N62" s="749" t="s">
        <v>192</v>
      </c>
      <c r="O62" s="425"/>
      <c r="P62" s="400"/>
      <c r="Q62" s="400"/>
      <c r="R62" s="400"/>
      <c r="S62" s="400"/>
      <c r="T62" s="402"/>
      <c r="U62" s="400"/>
      <c r="V62" s="400"/>
      <c r="W62" s="400"/>
      <c r="X62" s="400"/>
      <c r="Y62" s="400"/>
      <c r="Z62" s="447"/>
      <c r="AA62" s="739"/>
      <c r="AB62" s="540"/>
      <c r="AC62" s="540"/>
      <c r="AD62" s="540"/>
      <c r="AE62" s="540"/>
      <c r="AF62" s="710">
        <v>73</v>
      </c>
      <c r="AG62" s="540"/>
      <c r="AH62" s="540"/>
      <c r="AI62" s="540"/>
      <c r="AJ62" s="540"/>
      <c r="AK62" s="540"/>
      <c r="AL62" s="642"/>
      <c r="AM62" s="699">
        <f t="shared" si="0"/>
        <v>73</v>
      </c>
      <c r="AN62" s="789"/>
      <c r="AO62" s="698"/>
      <c r="AP62" s="714"/>
    </row>
    <row r="63" spans="2:42" ht="15" customHeight="1" x14ac:dyDescent="0.25">
      <c r="B63" s="775"/>
      <c r="C63" s="761"/>
      <c r="D63" s="761"/>
      <c r="E63" s="569"/>
      <c r="F63" s="752"/>
      <c r="G63" s="749"/>
      <c r="H63" s="749"/>
      <c r="I63" s="749"/>
      <c r="J63" s="749"/>
      <c r="K63" s="749"/>
      <c r="L63" s="759"/>
      <c r="M63" s="749"/>
      <c r="N63" s="749"/>
      <c r="O63" s="426"/>
      <c r="P63" s="405"/>
      <c r="Q63" s="405"/>
      <c r="R63" s="405"/>
      <c r="S63" s="405"/>
      <c r="T63" s="405"/>
      <c r="U63" s="405"/>
      <c r="V63" s="405"/>
      <c r="W63" s="405"/>
      <c r="X63" s="405"/>
      <c r="Y63" s="405"/>
      <c r="Z63" s="444"/>
      <c r="AA63" s="739"/>
      <c r="AB63" s="540"/>
      <c r="AC63" s="540"/>
      <c r="AD63" s="540"/>
      <c r="AE63" s="540"/>
      <c r="AF63" s="710"/>
      <c r="AG63" s="540"/>
      <c r="AH63" s="540"/>
      <c r="AI63" s="540"/>
      <c r="AJ63" s="540"/>
      <c r="AK63" s="540"/>
      <c r="AL63" s="643"/>
      <c r="AM63" s="699"/>
      <c r="AN63" s="789"/>
      <c r="AO63" s="698"/>
      <c r="AP63" s="714"/>
    </row>
    <row r="64" spans="2:42" ht="39.950000000000003" customHeight="1" x14ac:dyDescent="0.25">
      <c r="B64" s="775"/>
      <c r="C64" s="761"/>
      <c r="D64" s="761"/>
      <c r="E64" s="568" t="s">
        <v>290</v>
      </c>
      <c r="F64" s="752" t="s">
        <v>211</v>
      </c>
      <c r="G64" s="749" t="s">
        <v>185</v>
      </c>
      <c r="H64" s="749" t="s">
        <v>253</v>
      </c>
      <c r="I64" s="749" t="s">
        <v>168</v>
      </c>
      <c r="J64" s="749" t="s">
        <v>126</v>
      </c>
      <c r="K64" s="749" t="s">
        <v>173</v>
      </c>
      <c r="L64" s="759">
        <v>45292</v>
      </c>
      <c r="M64" s="749">
        <v>12</v>
      </c>
      <c r="N64" s="749" t="s">
        <v>192</v>
      </c>
      <c r="O64" s="425"/>
      <c r="P64" s="400"/>
      <c r="Q64" s="400"/>
      <c r="R64" s="400"/>
      <c r="S64" s="400"/>
      <c r="T64" s="402"/>
      <c r="U64" s="400"/>
      <c r="V64" s="400"/>
      <c r="W64" s="400"/>
      <c r="X64" s="400"/>
      <c r="Y64" s="400"/>
      <c r="Z64" s="447"/>
      <c r="AA64" s="739"/>
      <c r="AB64" s="540"/>
      <c r="AC64" s="540"/>
      <c r="AD64" s="540"/>
      <c r="AE64" s="540"/>
      <c r="AF64" s="642"/>
      <c r="AG64" s="540"/>
      <c r="AH64" s="540"/>
      <c r="AI64" s="540"/>
      <c r="AJ64" s="540"/>
      <c r="AK64" s="540"/>
      <c r="AL64" s="642"/>
      <c r="AM64" s="699" t="e">
        <f t="shared" si="0"/>
        <v>#DIV/0!</v>
      </c>
      <c r="AN64" s="789"/>
      <c r="AO64" s="698"/>
      <c r="AP64" s="714"/>
    </row>
    <row r="65" spans="2:42" ht="15" customHeight="1" x14ac:dyDescent="0.25">
      <c r="B65" s="775"/>
      <c r="C65" s="761"/>
      <c r="D65" s="761"/>
      <c r="E65" s="569"/>
      <c r="F65" s="752"/>
      <c r="G65" s="749"/>
      <c r="H65" s="749"/>
      <c r="I65" s="749"/>
      <c r="J65" s="749"/>
      <c r="K65" s="749"/>
      <c r="L65" s="759"/>
      <c r="M65" s="749"/>
      <c r="N65" s="749"/>
      <c r="O65" s="426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44"/>
      <c r="AA65" s="739"/>
      <c r="AB65" s="540"/>
      <c r="AC65" s="540"/>
      <c r="AD65" s="540"/>
      <c r="AE65" s="540"/>
      <c r="AF65" s="643"/>
      <c r="AG65" s="540"/>
      <c r="AH65" s="540"/>
      <c r="AI65" s="540"/>
      <c r="AJ65" s="540"/>
      <c r="AK65" s="540"/>
      <c r="AL65" s="643"/>
      <c r="AM65" s="699"/>
      <c r="AN65" s="789"/>
      <c r="AO65" s="698"/>
      <c r="AP65" s="714"/>
    </row>
    <row r="66" spans="2:42" ht="30" customHeight="1" x14ac:dyDescent="0.25">
      <c r="B66" s="775"/>
      <c r="C66" s="761"/>
      <c r="D66" s="761"/>
      <c r="E66" s="568" t="s">
        <v>291</v>
      </c>
      <c r="F66" s="752" t="s">
        <v>211</v>
      </c>
      <c r="G66" s="749" t="s">
        <v>185</v>
      </c>
      <c r="H66" s="749" t="s">
        <v>252</v>
      </c>
      <c r="I66" s="840">
        <v>1</v>
      </c>
      <c r="J66" s="749" t="s">
        <v>127</v>
      </c>
      <c r="K66" s="749" t="s">
        <v>172</v>
      </c>
      <c r="L66" s="759">
        <v>45292</v>
      </c>
      <c r="M66" s="749">
        <v>12</v>
      </c>
      <c r="N66" s="749" t="s">
        <v>192</v>
      </c>
      <c r="O66" s="425"/>
      <c r="P66" s="400"/>
      <c r="Q66" s="400"/>
      <c r="R66" s="400"/>
      <c r="S66" s="400"/>
      <c r="T66" s="402">
        <v>45608</v>
      </c>
      <c r="U66" s="400"/>
      <c r="V66" s="400"/>
      <c r="W66" s="400"/>
      <c r="X66" s="400"/>
      <c r="Y66" s="400"/>
      <c r="Z66" s="447"/>
      <c r="AA66" s="739"/>
      <c r="AB66" s="540"/>
      <c r="AC66" s="540"/>
      <c r="AD66" s="540"/>
      <c r="AE66" s="540"/>
      <c r="AF66" s="642">
        <v>100</v>
      </c>
      <c r="AG66" s="540"/>
      <c r="AH66" s="540"/>
      <c r="AI66" s="540"/>
      <c r="AJ66" s="540"/>
      <c r="AK66" s="540"/>
      <c r="AL66" s="642"/>
      <c r="AM66" s="699">
        <f t="shared" si="0"/>
        <v>100</v>
      </c>
      <c r="AN66" s="789"/>
      <c r="AO66" s="698"/>
      <c r="AP66" s="714"/>
    </row>
    <row r="67" spans="2:42" ht="15" customHeight="1" x14ac:dyDescent="0.25">
      <c r="B67" s="775"/>
      <c r="C67" s="761"/>
      <c r="D67" s="761"/>
      <c r="E67" s="569"/>
      <c r="F67" s="752"/>
      <c r="G67" s="749"/>
      <c r="H67" s="749"/>
      <c r="I67" s="749"/>
      <c r="J67" s="749"/>
      <c r="K67" s="749"/>
      <c r="L67" s="759"/>
      <c r="M67" s="749"/>
      <c r="N67" s="749"/>
      <c r="O67" s="426"/>
      <c r="P67" s="405"/>
      <c r="Q67" s="405"/>
      <c r="R67" s="405"/>
      <c r="S67" s="405"/>
      <c r="T67" s="405" t="s">
        <v>216</v>
      </c>
      <c r="U67" s="405"/>
      <c r="V67" s="405"/>
      <c r="W67" s="405"/>
      <c r="X67" s="405"/>
      <c r="Y67" s="405"/>
      <c r="Z67" s="444"/>
      <c r="AA67" s="739"/>
      <c r="AB67" s="540"/>
      <c r="AC67" s="540"/>
      <c r="AD67" s="540"/>
      <c r="AE67" s="540"/>
      <c r="AF67" s="643"/>
      <c r="AG67" s="540"/>
      <c r="AH67" s="540"/>
      <c r="AI67" s="540"/>
      <c r="AJ67" s="540"/>
      <c r="AK67" s="540"/>
      <c r="AL67" s="643"/>
      <c r="AM67" s="699"/>
      <c r="AN67" s="789"/>
      <c r="AO67" s="698"/>
      <c r="AP67" s="714"/>
    </row>
    <row r="68" spans="2:42" ht="30" customHeight="1" x14ac:dyDescent="0.25">
      <c r="B68" s="775"/>
      <c r="C68" s="761"/>
      <c r="D68" s="761"/>
      <c r="E68" s="568" t="s">
        <v>292</v>
      </c>
      <c r="F68" s="752" t="s">
        <v>205</v>
      </c>
      <c r="G68" s="749" t="s">
        <v>185</v>
      </c>
      <c r="H68" s="749" t="s">
        <v>128</v>
      </c>
      <c r="I68" s="803">
        <v>0.8</v>
      </c>
      <c r="J68" s="749" t="s">
        <v>139</v>
      </c>
      <c r="K68" s="749" t="s">
        <v>174</v>
      </c>
      <c r="L68" s="759">
        <v>45292</v>
      </c>
      <c r="M68" s="749">
        <v>12</v>
      </c>
      <c r="N68" s="749" t="s">
        <v>191</v>
      </c>
      <c r="O68" s="425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47"/>
      <c r="AA68" s="739"/>
      <c r="AB68" s="540"/>
      <c r="AC68" s="540"/>
      <c r="AD68" s="540"/>
      <c r="AE68" s="540"/>
      <c r="AF68" s="540"/>
      <c r="AG68" s="540"/>
      <c r="AH68" s="540"/>
      <c r="AI68" s="540"/>
      <c r="AJ68" s="540"/>
      <c r="AK68" s="540"/>
      <c r="AL68" s="642"/>
      <c r="AM68" s="699" t="e">
        <f t="shared" si="0"/>
        <v>#DIV/0!</v>
      </c>
      <c r="AN68" s="789"/>
      <c r="AO68" s="698"/>
      <c r="AP68" s="714"/>
    </row>
    <row r="69" spans="2:42" ht="15" customHeight="1" x14ac:dyDescent="0.25">
      <c r="B69" s="775"/>
      <c r="C69" s="761"/>
      <c r="D69" s="761"/>
      <c r="E69" s="569"/>
      <c r="F69" s="752"/>
      <c r="G69" s="749"/>
      <c r="H69" s="749"/>
      <c r="I69" s="803"/>
      <c r="J69" s="749"/>
      <c r="K69" s="749"/>
      <c r="L69" s="759"/>
      <c r="M69" s="749"/>
      <c r="N69" s="749"/>
      <c r="O69" s="426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44"/>
      <c r="AA69" s="739"/>
      <c r="AB69" s="540"/>
      <c r="AC69" s="540"/>
      <c r="AD69" s="540"/>
      <c r="AE69" s="540"/>
      <c r="AF69" s="540"/>
      <c r="AG69" s="540"/>
      <c r="AH69" s="540"/>
      <c r="AI69" s="540"/>
      <c r="AJ69" s="540"/>
      <c r="AK69" s="540"/>
      <c r="AL69" s="643"/>
      <c r="AM69" s="699"/>
      <c r="AN69" s="789"/>
      <c r="AO69" s="698"/>
      <c r="AP69" s="714"/>
    </row>
    <row r="70" spans="2:42" ht="30" customHeight="1" x14ac:dyDescent="0.25">
      <c r="B70" s="775"/>
      <c r="C70" s="761"/>
      <c r="D70" s="761"/>
      <c r="E70" s="568" t="s">
        <v>292</v>
      </c>
      <c r="F70" s="752" t="s">
        <v>205</v>
      </c>
      <c r="G70" s="749" t="s">
        <v>185</v>
      </c>
      <c r="H70" s="749" t="s">
        <v>129</v>
      </c>
      <c r="I70" s="803">
        <v>0.6</v>
      </c>
      <c r="J70" s="749" t="s">
        <v>140</v>
      </c>
      <c r="K70" s="749" t="s">
        <v>174</v>
      </c>
      <c r="L70" s="759">
        <v>45292</v>
      </c>
      <c r="M70" s="749">
        <v>12</v>
      </c>
      <c r="N70" s="749" t="s">
        <v>191</v>
      </c>
      <c r="O70" s="425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47"/>
      <c r="AA70" s="739"/>
      <c r="AB70" s="540"/>
      <c r="AC70" s="540"/>
      <c r="AD70" s="540"/>
      <c r="AE70" s="540"/>
      <c r="AF70" s="540"/>
      <c r="AG70" s="540"/>
      <c r="AH70" s="540"/>
      <c r="AI70" s="540"/>
      <c r="AJ70" s="540"/>
      <c r="AK70" s="540"/>
      <c r="AL70" s="642"/>
      <c r="AM70" s="699" t="e">
        <f t="shared" si="0"/>
        <v>#DIV/0!</v>
      </c>
      <c r="AN70" s="789"/>
      <c r="AO70" s="698"/>
      <c r="AP70" s="714"/>
    </row>
    <row r="71" spans="2:42" ht="15" customHeight="1" x14ac:dyDescent="0.25">
      <c r="B71" s="775"/>
      <c r="C71" s="761"/>
      <c r="D71" s="761"/>
      <c r="E71" s="569"/>
      <c r="F71" s="752"/>
      <c r="G71" s="749"/>
      <c r="H71" s="749"/>
      <c r="I71" s="803"/>
      <c r="J71" s="749"/>
      <c r="K71" s="749"/>
      <c r="L71" s="759"/>
      <c r="M71" s="749"/>
      <c r="N71" s="749"/>
      <c r="O71" s="426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44"/>
      <c r="AA71" s="739"/>
      <c r="AB71" s="540"/>
      <c r="AC71" s="540"/>
      <c r="AD71" s="540"/>
      <c r="AE71" s="540"/>
      <c r="AF71" s="540"/>
      <c r="AG71" s="540"/>
      <c r="AH71" s="540"/>
      <c r="AI71" s="540"/>
      <c r="AJ71" s="540"/>
      <c r="AK71" s="540"/>
      <c r="AL71" s="643"/>
      <c r="AM71" s="699"/>
      <c r="AN71" s="789"/>
      <c r="AO71" s="698"/>
      <c r="AP71" s="714"/>
    </row>
    <row r="72" spans="2:42" ht="30" customHeight="1" x14ac:dyDescent="0.25">
      <c r="B72" s="775"/>
      <c r="C72" s="761"/>
      <c r="D72" s="761"/>
      <c r="E72" s="568" t="s">
        <v>292</v>
      </c>
      <c r="F72" s="752" t="s">
        <v>205</v>
      </c>
      <c r="G72" s="749" t="s">
        <v>185</v>
      </c>
      <c r="H72" s="749" t="s">
        <v>130</v>
      </c>
      <c r="I72" s="803">
        <v>0.8</v>
      </c>
      <c r="J72" s="749" t="s">
        <v>141</v>
      </c>
      <c r="K72" s="749" t="s">
        <v>174</v>
      </c>
      <c r="L72" s="759">
        <v>45292</v>
      </c>
      <c r="M72" s="749">
        <v>12</v>
      </c>
      <c r="N72" s="749" t="s">
        <v>191</v>
      </c>
      <c r="O72" s="425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47"/>
      <c r="AA72" s="739"/>
      <c r="AB72" s="540"/>
      <c r="AC72" s="540"/>
      <c r="AD72" s="540"/>
      <c r="AE72" s="540"/>
      <c r="AF72" s="540"/>
      <c r="AG72" s="540"/>
      <c r="AH72" s="540"/>
      <c r="AI72" s="540"/>
      <c r="AJ72" s="540"/>
      <c r="AK72" s="540"/>
      <c r="AL72" s="642"/>
      <c r="AM72" s="699" t="e">
        <f t="shared" si="0"/>
        <v>#DIV/0!</v>
      </c>
      <c r="AN72" s="789"/>
      <c r="AO72" s="698"/>
      <c r="AP72" s="714"/>
    </row>
    <row r="73" spans="2:42" ht="15" customHeight="1" x14ac:dyDescent="0.25">
      <c r="B73" s="775"/>
      <c r="C73" s="761"/>
      <c r="D73" s="761"/>
      <c r="E73" s="569"/>
      <c r="F73" s="752"/>
      <c r="G73" s="749"/>
      <c r="H73" s="749"/>
      <c r="I73" s="803"/>
      <c r="J73" s="749"/>
      <c r="K73" s="749"/>
      <c r="L73" s="759"/>
      <c r="M73" s="749"/>
      <c r="N73" s="749"/>
      <c r="O73" s="426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44"/>
      <c r="AA73" s="739"/>
      <c r="AB73" s="540"/>
      <c r="AC73" s="540"/>
      <c r="AD73" s="540"/>
      <c r="AE73" s="540"/>
      <c r="AF73" s="540"/>
      <c r="AG73" s="540"/>
      <c r="AH73" s="540"/>
      <c r="AI73" s="540"/>
      <c r="AJ73" s="540"/>
      <c r="AK73" s="540"/>
      <c r="AL73" s="643"/>
      <c r="AM73" s="699"/>
      <c r="AN73" s="789"/>
      <c r="AO73" s="698"/>
      <c r="AP73" s="714"/>
    </row>
    <row r="74" spans="2:42" ht="30" customHeight="1" x14ac:dyDescent="0.25">
      <c r="B74" s="775"/>
      <c r="C74" s="761"/>
      <c r="D74" s="761"/>
      <c r="E74" s="568" t="s">
        <v>292</v>
      </c>
      <c r="F74" s="752" t="s">
        <v>205</v>
      </c>
      <c r="G74" s="749" t="s">
        <v>185</v>
      </c>
      <c r="H74" s="749" t="s">
        <v>131</v>
      </c>
      <c r="I74" s="749" t="s">
        <v>169</v>
      </c>
      <c r="J74" s="749" t="s">
        <v>142</v>
      </c>
      <c r="K74" s="749" t="s">
        <v>174</v>
      </c>
      <c r="L74" s="759">
        <v>45292</v>
      </c>
      <c r="M74" s="749">
        <v>12</v>
      </c>
      <c r="N74" s="749" t="s">
        <v>191</v>
      </c>
      <c r="O74" s="425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47"/>
      <c r="AA74" s="739"/>
      <c r="AB74" s="540"/>
      <c r="AC74" s="540"/>
      <c r="AD74" s="540"/>
      <c r="AE74" s="540"/>
      <c r="AF74" s="540"/>
      <c r="AG74" s="540"/>
      <c r="AH74" s="540"/>
      <c r="AI74" s="540"/>
      <c r="AJ74" s="540"/>
      <c r="AK74" s="540"/>
      <c r="AL74" s="642"/>
      <c r="AM74" s="699" t="e">
        <f t="shared" si="0"/>
        <v>#DIV/0!</v>
      </c>
      <c r="AN74" s="789"/>
      <c r="AO74" s="698"/>
      <c r="AP74" s="714"/>
    </row>
    <row r="75" spans="2:42" ht="15" customHeight="1" x14ac:dyDescent="0.25">
      <c r="B75" s="775"/>
      <c r="C75" s="761"/>
      <c r="D75" s="761"/>
      <c r="E75" s="569"/>
      <c r="F75" s="752"/>
      <c r="G75" s="749"/>
      <c r="H75" s="749"/>
      <c r="I75" s="749"/>
      <c r="J75" s="749"/>
      <c r="K75" s="749"/>
      <c r="L75" s="759"/>
      <c r="M75" s="749"/>
      <c r="N75" s="749"/>
      <c r="O75" s="426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44"/>
      <c r="AA75" s="739"/>
      <c r="AB75" s="540"/>
      <c r="AC75" s="540"/>
      <c r="AD75" s="540"/>
      <c r="AE75" s="540"/>
      <c r="AF75" s="540"/>
      <c r="AG75" s="540"/>
      <c r="AH75" s="540"/>
      <c r="AI75" s="540"/>
      <c r="AJ75" s="540"/>
      <c r="AK75" s="540"/>
      <c r="AL75" s="643"/>
      <c r="AM75" s="699"/>
      <c r="AN75" s="789"/>
      <c r="AO75" s="698"/>
      <c r="AP75" s="714"/>
    </row>
    <row r="76" spans="2:42" ht="30" customHeight="1" x14ac:dyDescent="0.25">
      <c r="B76" s="775"/>
      <c r="C76" s="761"/>
      <c r="D76" s="761"/>
      <c r="E76" s="568" t="s">
        <v>292</v>
      </c>
      <c r="F76" s="752" t="s">
        <v>205</v>
      </c>
      <c r="G76" s="749" t="s">
        <v>185</v>
      </c>
      <c r="H76" s="749" t="s">
        <v>144</v>
      </c>
      <c r="I76" s="749" t="s">
        <v>169</v>
      </c>
      <c r="J76" s="749" t="s">
        <v>143</v>
      </c>
      <c r="K76" s="749" t="s">
        <v>174</v>
      </c>
      <c r="L76" s="759">
        <v>45292</v>
      </c>
      <c r="M76" s="749">
        <v>12</v>
      </c>
      <c r="N76" s="749" t="s">
        <v>191</v>
      </c>
      <c r="O76" s="425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47"/>
      <c r="AA76" s="739"/>
      <c r="AB76" s="540"/>
      <c r="AC76" s="540"/>
      <c r="AD76" s="540"/>
      <c r="AE76" s="540"/>
      <c r="AF76" s="540"/>
      <c r="AG76" s="540"/>
      <c r="AH76" s="540"/>
      <c r="AI76" s="540"/>
      <c r="AJ76" s="540"/>
      <c r="AK76" s="540"/>
      <c r="AL76" s="642"/>
      <c r="AM76" s="699" t="e">
        <f t="shared" si="0"/>
        <v>#DIV/0!</v>
      </c>
      <c r="AN76" s="789"/>
      <c r="AO76" s="698"/>
      <c r="AP76" s="714"/>
    </row>
    <row r="77" spans="2:42" ht="15" customHeight="1" x14ac:dyDescent="0.25">
      <c r="B77" s="775"/>
      <c r="C77" s="761"/>
      <c r="D77" s="761"/>
      <c r="E77" s="569"/>
      <c r="F77" s="752"/>
      <c r="G77" s="749"/>
      <c r="H77" s="749"/>
      <c r="I77" s="749"/>
      <c r="J77" s="749"/>
      <c r="K77" s="749"/>
      <c r="L77" s="759"/>
      <c r="M77" s="749"/>
      <c r="N77" s="749"/>
      <c r="O77" s="426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44"/>
      <c r="AA77" s="739"/>
      <c r="AB77" s="540"/>
      <c r="AC77" s="540"/>
      <c r="AD77" s="540"/>
      <c r="AE77" s="540"/>
      <c r="AF77" s="540"/>
      <c r="AG77" s="540"/>
      <c r="AH77" s="540"/>
      <c r="AI77" s="540"/>
      <c r="AJ77" s="540"/>
      <c r="AK77" s="540"/>
      <c r="AL77" s="643"/>
      <c r="AM77" s="699"/>
      <c r="AN77" s="789"/>
      <c r="AO77" s="698"/>
      <c r="AP77" s="714"/>
    </row>
    <row r="78" spans="2:42" ht="30" customHeight="1" x14ac:dyDescent="0.25">
      <c r="B78" s="775"/>
      <c r="C78" s="761"/>
      <c r="D78" s="761"/>
      <c r="E78" s="568" t="s">
        <v>292</v>
      </c>
      <c r="F78" s="752" t="s">
        <v>205</v>
      </c>
      <c r="G78" s="749" t="s">
        <v>185</v>
      </c>
      <c r="H78" s="749" t="s">
        <v>132</v>
      </c>
      <c r="I78" s="749" t="s">
        <v>169</v>
      </c>
      <c r="J78" s="749" t="s">
        <v>145</v>
      </c>
      <c r="K78" s="749" t="s">
        <v>174</v>
      </c>
      <c r="L78" s="759">
        <v>45292</v>
      </c>
      <c r="M78" s="749">
        <v>12</v>
      </c>
      <c r="N78" s="749" t="s">
        <v>191</v>
      </c>
      <c r="O78" s="425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47"/>
      <c r="AA78" s="739"/>
      <c r="AB78" s="540"/>
      <c r="AC78" s="540"/>
      <c r="AD78" s="540"/>
      <c r="AE78" s="540"/>
      <c r="AF78" s="540"/>
      <c r="AG78" s="540"/>
      <c r="AH78" s="540"/>
      <c r="AI78" s="540"/>
      <c r="AJ78" s="540"/>
      <c r="AK78" s="540"/>
      <c r="AL78" s="642"/>
      <c r="AM78" s="699" t="e">
        <f t="shared" si="0"/>
        <v>#DIV/0!</v>
      </c>
      <c r="AN78" s="789"/>
      <c r="AO78" s="698"/>
      <c r="AP78" s="714"/>
    </row>
    <row r="79" spans="2:42" ht="15" customHeight="1" x14ac:dyDescent="0.25">
      <c r="B79" s="775"/>
      <c r="C79" s="761"/>
      <c r="D79" s="761"/>
      <c r="E79" s="569"/>
      <c r="F79" s="752"/>
      <c r="G79" s="749"/>
      <c r="H79" s="749"/>
      <c r="I79" s="749"/>
      <c r="J79" s="749"/>
      <c r="K79" s="749"/>
      <c r="L79" s="759"/>
      <c r="M79" s="749"/>
      <c r="N79" s="749"/>
      <c r="O79" s="426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44"/>
      <c r="AA79" s="739"/>
      <c r="AB79" s="540"/>
      <c r="AC79" s="540"/>
      <c r="AD79" s="540"/>
      <c r="AE79" s="540"/>
      <c r="AF79" s="540"/>
      <c r="AG79" s="540"/>
      <c r="AH79" s="540"/>
      <c r="AI79" s="540"/>
      <c r="AJ79" s="540"/>
      <c r="AK79" s="540"/>
      <c r="AL79" s="643"/>
      <c r="AM79" s="699"/>
      <c r="AN79" s="789"/>
      <c r="AO79" s="698"/>
      <c r="AP79" s="714"/>
    </row>
    <row r="80" spans="2:42" ht="30" customHeight="1" x14ac:dyDescent="0.25">
      <c r="B80" s="775"/>
      <c r="C80" s="761"/>
      <c r="D80" s="761"/>
      <c r="E80" s="568" t="s">
        <v>292</v>
      </c>
      <c r="F80" s="752" t="s">
        <v>205</v>
      </c>
      <c r="G80" s="749" t="s">
        <v>185</v>
      </c>
      <c r="H80" s="749" t="s">
        <v>251</v>
      </c>
      <c r="I80" s="803">
        <v>0.92</v>
      </c>
      <c r="J80" s="749" t="s">
        <v>146</v>
      </c>
      <c r="K80" s="749" t="s">
        <v>174</v>
      </c>
      <c r="L80" s="759">
        <v>45292</v>
      </c>
      <c r="M80" s="749">
        <v>12</v>
      </c>
      <c r="N80" s="749" t="s">
        <v>192</v>
      </c>
      <c r="O80" s="425"/>
      <c r="P80" s="400"/>
      <c r="Q80" s="400"/>
      <c r="R80" s="400"/>
      <c r="S80" s="400"/>
      <c r="T80" s="402"/>
      <c r="U80" s="400"/>
      <c r="V80" s="400"/>
      <c r="W80" s="400"/>
      <c r="X80" s="402">
        <v>45593</v>
      </c>
      <c r="Y80" s="400"/>
      <c r="Z80" s="447"/>
      <c r="AA80" s="739"/>
      <c r="AB80" s="540"/>
      <c r="AC80" s="540"/>
      <c r="AD80" s="540"/>
      <c r="AE80" s="540"/>
      <c r="AF80" s="710">
        <v>479</v>
      </c>
      <c r="AG80" s="540"/>
      <c r="AH80" s="540"/>
      <c r="AI80" s="540"/>
      <c r="AJ80" s="540"/>
      <c r="AK80" s="540"/>
      <c r="AL80" s="642"/>
      <c r="AM80" s="699">
        <f t="shared" si="0"/>
        <v>479</v>
      </c>
      <c r="AN80" s="789"/>
      <c r="AO80" s="698"/>
      <c r="AP80" s="714"/>
    </row>
    <row r="81" spans="2:42" ht="15" customHeight="1" x14ac:dyDescent="0.25">
      <c r="B81" s="775"/>
      <c r="C81" s="761"/>
      <c r="D81" s="761"/>
      <c r="E81" s="569"/>
      <c r="F81" s="752"/>
      <c r="G81" s="749"/>
      <c r="H81" s="749"/>
      <c r="I81" s="803"/>
      <c r="J81" s="749"/>
      <c r="K81" s="749"/>
      <c r="L81" s="759"/>
      <c r="M81" s="749"/>
      <c r="N81" s="749"/>
      <c r="O81" s="426"/>
      <c r="P81" s="405"/>
      <c r="Q81" s="405"/>
      <c r="R81" s="405"/>
      <c r="S81" s="405"/>
      <c r="T81" s="405"/>
      <c r="U81" s="405"/>
      <c r="V81" s="405"/>
      <c r="W81" s="405"/>
      <c r="X81" s="405" t="s">
        <v>220</v>
      </c>
      <c r="Y81" s="405"/>
      <c r="Z81" s="444"/>
      <c r="AA81" s="739"/>
      <c r="AB81" s="540"/>
      <c r="AC81" s="540"/>
      <c r="AD81" s="540"/>
      <c r="AE81" s="540"/>
      <c r="AF81" s="710"/>
      <c r="AG81" s="540"/>
      <c r="AH81" s="540"/>
      <c r="AI81" s="540"/>
      <c r="AJ81" s="540"/>
      <c r="AK81" s="540"/>
      <c r="AL81" s="643"/>
      <c r="AM81" s="699"/>
      <c r="AN81" s="789"/>
      <c r="AO81" s="698"/>
      <c r="AP81" s="714"/>
    </row>
    <row r="82" spans="2:42" ht="30" customHeight="1" x14ac:dyDescent="0.25">
      <c r="B82" s="775"/>
      <c r="C82" s="761"/>
      <c r="D82" s="761"/>
      <c r="E82" s="568" t="s">
        <v>292</v>
      </c>
      <c r="F82" s="752" t="s">
        <v>205</v>
      </c>
      <c r="G82" s="749" t="s">
        <v>185</v>
      </c>
      <c r="H82" s="749" t="s">
        <v>134</v>
      </c>
      <c r="I82" s="803">
        <v>0.7</v>
      </c>
      <c r="J82" s="749" t="s">
        <v>147</v>
      </c>
      <c r="K82" s="749" t="s">
        <v>174</v>
      </c>
      <c r="L82" s="759">
        <v>45292</v>
      </c>
      <c r="M82" s="749">
        <v>12</v>
      </c>
      <c r="N82" s="749" t="s">
        <v>192</v>
      </c>
      <c r="O82" s="425"/>
      <c r="P82" s="400"/>
      <c r="Q82" s="400"/>
      <c r="R82" s="400"/>
      <c r="S82" s="400"/>
      <c r="T82" s="402"/>
      <c r="U82" s="400"/>
      <c r="V82" s="400"/>
      <c r="W82" s="400"/>
      <c r="X82" s="402">
        <v>45593</v>
      </c>
      <c r="Y82" s="400"/>
      <c r="Z82" s="447"/>
      <c r="AA82" s="739"/>
      <c r="AB82" s="540"/>
      <c r="AC82" s="540"/>
      <c r="AD82" s="540"/>
      <c r="AE82" s="540"/>
      <c r="AF82" s="710">
        <v>64</v>
      </c>
      <c r="AG82" s="540"/>
      <c r="AH82" s="540"/>
      <c r="AI82" s="540"/>
      <c r="AJ82" s="540"/>
      <c r="AK82" s="540"/>
      <c r="AL82" s="642"/>
      <c r="AM82" s="699">
        <f t="shared" si="0"/>
        <v>64</v>
      </c>
      <c r="AN82" s="789"/>
      <c r="AO82" s="698"/>
      <c r="AP82" s="714"/>
    </row>
    <row r="83" spans="2:42" ht="15" customHeight="1" x14ac:dyDescent="0.25">
      <c r="B83" s="775"/>
      <c r="C83" s="761"/>
      <c r="D83" s="761"/>
      <c r="E83" s="569"/>
      <c r="F83" s="752"/>
      <c r="G83" s="749"/>
      <c r="H83" s="749"/>
      <c r="I83" s="803"/>
      <c r="J83" s="749"/>
      <c r="K83" s="749"/>
      <c r="L83" s="759"/>
      <c r="M83" s="749"/>
      <c r="N83" s="749"/>
      <c r="O83" s="426"/>
      <c r="P83" s="405"/>
      <c r="Q83" s="405"/>
      <c r="R83" s="405"/>
      <c r="S83" s="405"/>
      <c r="T83" s="405"/>
      <c r="U83" s="405"/>
      <c r="V83" s="405"/>
      <c r="W83" s="405"/>
      <c r="X83" s="405" t="s">
        <v>217</v>
      </c>
      <c r="Y83" s="405"/>
      <c r="Z83" s="444"/>
      <c r="AA83" s="739"/>
      <c r="AB83" s="540"/>
      <c r="AC83" s="540"/>
      <c r="AD83" s="540"/>
      <c r="AE83" s="540"/>
      <c r="AF83" s="710"/>
      <c r="AG83" s="540"/>
      <c r="AH83" s="540"/>
      <c r="AI83" s="540"/>
      <c r="AJ83" s="540"/>
      <c r="AK83" s="540"/>
      <c r="AL83" s="643"/>
      <c r="AM83" s="699"/>
      <c r="AN83" s="789"/>
      <c r="AO83" s="698"/>
      <c r="AP83" s="714"/>
    </row>
    <row r="84" spans="2:42" ht="30" customHeight="1" x14ac:dyDescent="0.25">
      <c r="B84" s="775"/>
      <c r="C84" s="761"/>
      <c r="D84" s="761"/>
      <c r="E84" s="568" t="s">
        <v>292</v>
      </c>
      <c r="F84" s="752" t="s">
        <v>205</v>
      </c>
      <c r="G84" s="749" t="s">
        <v>185</v>
      </c>
      <c r="H84" s="749" t="s">
        <v>250</v>
      </c>
      <c r="I84" s="803">
        <v>0.45</v>
      </c>
      <c r="J84" s="749" t="s">
        <v>148</v>
      </c>
      <c r="K84" s="749" t="s">
        <v>174</v>
      </c>
      <c r="L84" s="759">
        <v>45292</v>
      </c>
      <c r="M84" s="749">
        <v>12</v>
      </c>
      <c r="N84" s="749" t="s">
        <v>192</v>
      </c>
      <c r="O84" s="425"/>
      <c r="P84" s="400"/>
      <c r="Q84" s="400"/>
      <c r="R84" s="400"/>
      <c r="S84" s="400"/>
      <c r="T84" s="402"/>
      <c r="U84" s="400"/>
      <c r="V84" s="400"/>
      <c r="W84" s="400"/>
      <c r="X84" s="402">
        <v>45593</v>
      </c>
      <c r="Y84" s="400"/>
      <c r="Z84" s="447"/>
      <c r="AA84" s="739"/>
      <c r="AB84" s="540"/>
      <c r="AC84" s="540"/>
      <c r="AD84" s="540"/>
      <c r="AE84" s="540"/>
      <c r="AF84" s="710">
        <v>73</v>
      </c>
      <c r="AG84" s="540"/>
      <c r="AH84" s="540"/>
      <c r="AI84" s="540"/>
      <c r="AJ84" s="540"/>
      <c r="AK84" s="540"/>
      <c r="AL84" s="642"/>
      <c r="AM84" s="699">
        <f t="shared" si="0"/>
        <v>73</v>
      </c>
      <c r="AN84" s="789"/>
      <c r="AO84" s="698"/>
      <c r="AP84" s="714"/>
    </row>
    <row r="85" spans="2:42" ht="15" customHeight="1" x14ac:dyDescent="0.25">
      <c r="B85" s="775"/>
      <c r="C85" s="761"/>
      <c r="D85" s="761"/>
      <c r="E85" s="569"/>
      <c r="F85" s="752"/>
      <c r="G85" s="749"/>
      <c r="H85" s="749"/>
      <c r="I85" s="803"/>
      <c r="J85" s="749"/>
      <c r="K85" s="749"/>
      <c r="L85" s="759"/>
      <c r="M85" s="749"/>
      <c r="N85" s="749"/>
      <c r="O85" s="426"/>
      <c r="P85" s="405"/>
      <c r="Q85" s="405"/>
      <c r="R85" s="405"/>
      <c r="S85" s="405"/>
      <c r="T85" s="405"/>
      <c r="U85" s="405"/>
      <c r="V85" s="405"/>
      <c r="W85" s="405"/>
      <c r="X85" s="405" t="s">
        <v>217</v>
      </c>
      <c r="Y85" s="405"/>
      <c r="Z85" s="444"/>
      <c r="AA85" s="739"/>
      <c r="AB85" s="540"/>
      <c r="AC85" s="540"/>
      <c r="AD85" s="540"/>
      <c r="AE85" s="540"/>
      <c r="AF85" s="710"/>
      <c r="AG85" s="540"/>
      <c r="AH85" s="540"/>
      <c r="AI85" s="540"/>
      <c r="AJ85" s="540"/>
      <c r="AK85" s="540"/>
      <c r="AL85" s="643"/>
      <c r="AM85" s="699"/>
      <c r="AN85" s="789"/>
      <c r="AO85" s="698"/>
      <c r="AP85" s="714"/>
    </row>
    <row r="86" spans="2:42" ht="30" customHeight="1" x14ac:dyDescent="0.25">
      <c r="B86" s="775"/>
      <c r="C86" s="761"/>
      <c r="D86" s="761"/>
      <c r="E86" s="568" t="s">
        <v>293</v>
      </c>
      <c r="F86" s="752" t="s">
        <v>205</v>
      </c>
      <c r="G86" s="749" t="s">
        <v>185</v>
      </c>
      <c r="H86" s="749" t="s">
        <v>249</v>
      </c>
      <c r="I86" s="803">
        <v>0.7</v>
      </c>
      <c r="J86" s="749" t="s">
        <v>149</v>
      </c>
      <c r="K86" s="749" t="s">
        <v>174</v>
      </c>
      <c r="L86" s="759">
        <v>45292</v>
      </c>
      <c r="M86" s="749">
        <v>12</v>
      </c>
      <c r="N86" s="749" t="s">
        <v>192</v>
      </c>
      <c r="O86" s="425"/>
      <c r="P86" s="400"/>
      <c r="Q86" s="400"/>
      <c r="R86" s="400"/>
      <c r="S86" s="400"/>
      <c r="T86" s="402"/>
      <c r="U86" s="400"/>
      <c r="V86" s="400"/>
      <c r="W86" s="400"/>
      <c r="X86" s="402">
        <v>45593</v>
      </c>
      <c r="Y86" s="400"/>
      <c r="Z86" s="447"/>
      <c r="AA86" s="739"/>
      <c r="AB86" s="540"/>
      <c r="AC86" s="540"/>
      <c r="AD86" s="540"/>
      <c r="AE86" s="540"/>
      <c r="AF86" s="710">
        <v>100</v>
      </c>
      <c r="AG86" s="540"/>
      <c r="AH86" s="540"/>
      <c r="AI86" s="540"/>
      <c r="AJ86" s="540"/>
      <c r="AK86" s="540"/>
      <c r="AL86" s="642"/>
      <c r="AM86" s="699">
        <f t="shared" si="0"/>
        <v>100</v>
      </c>
      <c r="AN86" s="789"/>
      <c r="AO86" s="698"/>
      <c r="AP86" s="714"/>
    </row>
    <row r="87" spans="2:42" ht="15" customHeight="1" x14ac:dyDescent="0.25">
      <c r="B87" s="775"/>
      <c r="C87" s="761"/>
      <c r="D87" s="761"/>
      <c r="E87" s="569"/>
      <c r="F87" s="752"/>
      <c r="G87" s="749"/>
      <c r="H87" s="749"/>
      <c r="I87" s="803"/>
      <c r="J87" s="749"/>
      <c r="K87" s="749"/>
      <c r="L87" s="759"/>
      <c r="M87" s="749"/>
      <c r="N87" s="749"/>
      <c r="O87" s="426"/>
      <c r="P87" s="405"/>
      <c r="Q87" s="405"/>
      <c r="R87" s="405"/>
      <c r="S87" s="405"/>
      <c r="T87" s="405"/>
      <c r="U87" s="405"/>
      <c r="V87" s="405"/>
      <c r="W87" s="405"/>
      <c r="X87" s="405" t="s">
        <v>217</v>
      </c>
      <c r="Y87" s="405"/>
      <c r="Z87" s="444"/>
      <c r="AA87" s="739"/>
      <c r="AB87" s="540"/>
      <c r="AC87" s="540"/>
      <c r="AD87" s="540"/>
      <c r="AE87" s="540"/>
      <c r="AF87" s="710"/>
      <c r="AG87" s="540"/>
      <c r="AH87" s="540"/>
      <c r="AI87" s="540"/>
      <c r="AJ87" s="540"/>
      <c r="AK87" s="540"/>
      <c r="AL87" s="643"/>
      <c r="AM87" s="699"/>
      <c r="AN87" s="789"/>
      <c r="AO87" s="698"/>
      <c r="AP87" s="714"/>
    </row>
    <row r="88" spans="2:42" ht="30" customHeight="1" x14ac:dyDescent="0.25">
      <c r="B88" s="775"/>
      <c r="C88" s="761"/>
      <c r="D88" s="761"/>
      <c r="E88" s="568" t="s">
        <v>294</v>
      </c>
      <c r="F88" s="809" t="s">
        <v>205</v>
      </c>
      <c r="G88" s="749" t="s">
        <v>185</v>
      </c>
      <c r="H88" s="755" t="s">
        <v>137</v>
      </c>
      <c r="I88" s="764">
        <v>1</v>
      </c>
      <c r="J88" s="759" t="s">
        <v>150</v>
      </c>
      <c r="K88" s="759" t="s">
        <v>174</v>
      </c>
      <c r="L88" s="755">
        <v>45292</v>
      </c>
      <c r="M88" s="749">
        <v>12</v>
      </c>
      <c r="N88" s="749" t="s">
        <v>191</v>
      </c>
      <c r="O88" s="425"/>
      <c r="P88" s="400"/>
      <c r="Q88" s="400"/>
      <c r="R88" s="400"/>
      <c r="S88" s="400"/>
      <c r="T88" s="400"/>
      <c r="U88" s="400"/>
      <c r="V88" s="400"/>
      <c r="W88" s="400"/>
      <c r="X88" s="400"/>
      <c r="Y88" s="400"/>
      <c r="Z88" s="447"/>
      <c r="AA88" s="739"/>
      <c r="AB88" s="540"/>
      <c r="AC88" s="540"/>
      <c r="AD88" s="540"/>
      <c r="AE88" s="540"/>
      <c r="AF88" s="540"/>
      <c r="AG88" s="540"/>
      <c r="AH88" s="540"/>
      <c r="AI88" s="540"/>
      <c r="AJ88" s="540"/>
      <c r="AK88" s="540"/>
      <c r="AL88" s="642"/>
      <c r="AM88" s="699" t="e">
        <f t="shared" si="0"/>
        <v>#DIV/0!</v>
      </c>
      <c r="AN88" s="789"/>
      <c r="AO88" s="698"/>
      <c r="AP88" s="714"/>
    </row>
    <row r="89" spans="2:42" ht="15" customHeight="1" x14ac:dyDescent="0.25">
      <c r="B89" s="775"/>
      <c r="C89" s="761"/>
      <c r="D89" s="761"/>
      <c r="E89" s="569"/>
      <c r="F89" s="809"/>
      <c r="G89" s="749"/>
      <c r="H89" s="755"/>
      <c r="I89" s="764"/>
      <c r="J89" s="759"/>
      <c r="K89" s="759"/>
      <c r="L89" s="755"/>
      <c r="M89" s="749"/>
      <c r="N89" s="749"/>
      <c r="O89" s="426"/>
      <c r="P89" s="405"/>
      <c r="Q89" s="405"/>
      <c r="R89" s="405"/>
      <c r="S89" s="405"/>
      <c r="T89" s="405"/>
      <c r="U89" s="405"/>
      <c r="V89" s="405"/>
      <c r="W89" s="405"/>
      <c r="X89" s="405"/>
      <c r="Y89" s="405"/>
      <c r="Z89" s="444"/>
      <c r="AA89" s="739"/>
      <c r="AB89" s="540"/>
      <c r="AC89" s="540"/>
      <c r="AD89" s="540"/>
      <c r="AE89" s="540"/>
      <c r="AF89" s="540"/>
      <c r="AG89" s="540"/>
      <c r="AH89" s="540"/>
      <c r="AI89" s="540"/>
      <c r="AJ89" s="540"/>
      <c r="AK89" s="540"/>
      <c r="AL89" s="643"/>
      <c r="AM89" s="699"/>
      <c r="AN89" s="789"/>
      <c r="AO89" s="698"/>
      <c r="AP89" s="714"/>
    </row>
    <row r="90" spans="2:42" ht="30" customHeight="1" x14ac:dyDescent="0.25">
      <c r="B90" s="775"/>
      <c r="C90" s="761"/>
      <c r="D90" s="761"/>
      <c r="E90" s="568" t="s">
        <v>292</v>
      </c>
      <c r="F90" s="752" t="s">
        <v>205</v>
      </c>
      <c r="G90" s="749" t="s">
        <v>185</v>
      </c>
      <c r="H90" s="753" t="s">
        <v>138</v>
      </c>
      <c r="I90" s="754" t="s">
        <v>170</v>
      </c>
      <c r="J90" s="753" t="s">
        <v>151</v>
      </c>
      <c r="K90" s="749" t="s">
        <v>174</v>
      </c>
      <c r="L90" s="755">
        <v>45292</v>
      </c>
      <c r="M90" s="749">
        <v>12</v>
      </c>
      <c r="N90" s="749" t="s">
        <v>190</v>
      </c>
      <c r="O90" s="425"/>
      <c r="P90" s="400"/>
      <c r="Q90" s="402">
        <v>45400</v>
      </c>
      <c r="R90" s="400"/>
      <c r="S90" s="400"/>
      <c r="T90" s="402">
        <v>45490</v>
      </c>
      <c r="U90" s="400"/>
      <c r="V90" s="400"/>
      <c r="W90" s="402">
        <v>45589</v>
      </c>
      <c r="X90" s="400"/>
      <c r="Y90" s="400"/>
      <c r="Z90" s="447"/>
      <c r="AA90" s="739"/>
      <c r="AB90" s="540"/>
      <c r="AC90" s="710">
        <v>0.91</v>
      </c>
      <c r="AD90" s="540"/>
      <c r="AE90" s="540"/>
      <c r="AF90" s="710">
        <v>0.37</v>
      </c>
      <c r="AG90" s="540"/>
      <c r="AH90" s="540"/>
      <c r="AI90" s="710">
        <v>1.34</v>
      </c>
      <c r="AJ90" s="540"/>
      <c r="AK90" s="540"/>
      <c r="AL90" s="642"/>
      <c r="AM90" s="699">
        <f t="shared" si="0"/>
        <v>0.87333333333333341</v>
      </c>
      <c r="AN90" s="789"/>
      <c r="AO90" s="698"/>
      <c r="AP90" s="714"/>
    </row>
    <row r="91" spans="2:42" ht="15" customHeight="1" x14ac:dyDescent="0.25">
      <c r="B91" s="775"/>
      <c r="C91" s="761"/>
      <c r="D91" s="761"/>
      <c r="E91" s="569"/>
      <c r="F91" s="752"/>
      <c r="G91" s="749"/>
      <c r="H91" s="753"/>
      <c r="I91" s="754"/>
      <c r="J91" s="753"/>
      <c r="K91" s="749"/>
      <c r="L91" s="755"/>
      <c r="M91" s="749"/>
      <c r="N91" s="749"/>
      <c r="O91" s="426"/>
      <c r="P91" s="405"/>
      <c r="Q91" s="405" t="s">
        <v>216</v>
      </c>
      <c r="R91" s="405"/>
      <c r="S91" s="405"/>
      <c r="T91" s="405" t="s">
        <v>216</v>
      </c>
      <c r="U91" s="405"/>
      <c r="V91" s="405"/>
      <c r="W91" s="405" t="s">
        <v>216</v>
      </c>
      <c r="X91" s="405"/>
      <c r="Y91" s="405"/>
      <c r="Z91" s="444"/>
      <c r="AA91" s="739"/>
      <c r="AB91" s="540"/>
      <c r="AC91" s="710"/>
      <c r="AD91" s="540"/>
      <c r="AE91" s="540"/>
      <c r="AF91" s="710"/>
      <c r="AG91" s="540"/>
      <c r="AH91" s="540"/>
      <c r="AI91" s="710"/>
      <c r="AJ91" s="540"/>
      <c r="AK91" s="540"/>
      <c r="AL91" s="643"/>
      <c r="AM91" s="699"/>
      <c r="AN91" s="789"/>
      <c r="AO91" s="698"/>
      <c r="AP91" s="714"/>
    </row>
    <row r="92" spans="2:42" ht="30" customHeight="1" x14ac:dyDescent="0.25">
      <c r="B92" s="775"/>
      <c r="C92" s="761"/>
      <c r="D92" s="761"/>
      <c r="E92" s="568" t="s">
        <v>295</v>
      </c>
      <c r="F92" s="659" t="s">
        <v>210</v>
      </c>
      <c r="G92" s="763" t="s">
        <v>185</v>
      </c>
      <c r="H92" s="763" t="s">
        <v>248</v>
      </c>
      <c r="I92" s="765">
        <v>0.7</v>
      </c>
      <c r="J92" s="763" t="s">
        <v>153</v>
      </c>
      <c r="K92" s="763" t="s">
        <v>173</v>
      </c>
      <c r="L92" s="777">
        <v>45292</v>
      </c>
      <c r="M92" s="763">
        <v>12</v>
      </c>
      <c r="N92" s="763" t="s">
        <v>190</v>
      </c>
      <c r="O92" s="425"/>
      <c r="P92" s="400"/>
      <c r="Q92" s="402"/>
      <c r="R92" s="400"/>
      <c r="S92" s="400"/>
      <c r="T92" s="402"/>
      <c r="U92" s="400"/>
      <c r="V92" s="400"/>
      <c r="W92" s="402">
        <v>45603</v>
      </c>
      <c r="X92" s="400"/>
      <c r="Y92" s="400"/>
      <c r="Z92" s="447"/>
      <c r="AA92" s="739"/>
      <c r="AB92" s="540"/>
      <c r="AC92" s="773">
        <v>70.87</v>
      </c>
      <c r="AD92" s="540"/>
      <c r="AE92" s="540"/>
      <c r="AF92" s="773">
        <v>72.010000000000005</v>
      </c>
      <c r="AG92" s="540"/>
      <c r="AH92" s="540"/>
      <c r="AI92" s="642">
        <v>80.55</v>
      </c>
      <c r="AJ92" s="540"/>
      <c r="AK92" s="540"/>
      <c r="AL92" s="642"/>
      <c r="AM92" s="699">
        <f t="shared" si="0"/>
        <v>74.476666666666674</v>
      </c>
      <c r="AN92" s="789"/>
      <c r="AO92" s="698"/>
      <c r="AP92" s="714"/>
    </row>
    <row r="93" spans="2:42" ht="15" customHeight="1" x14ac:dyDescent="0.25">
      <c r="B93" s="775"/>
      <c r="C93" s="761"/>
      <c r="D93" s="761"/>
      <c r="E93" s="569"/>
      <c r="F93" s="660"/>
      <c r="G93" s="841"/>
      <c r="H93" s="841"/>
      <c r="I93" s="842"/>
      <c r="J93" s="841"/>
      <c r="K93" s="841"/>
      <c r="L93" s="843"/>
      <c r="M93" s="841"/>
      <c r="N93" s="841"/>
      <c r="O93" s="426"/>
      <c r="P93" s="405"/>
      <c r="Q93" s="405"/>
      <c r="R93" s="405"/>
      <c r="S93" s="405"/>
      <c r="T93" s="405" t="s">
        <v>216</v>
      </c>
      <c r="U93" s="405"/>
      <c r="V93" s="405"/>
      <c r="W93" s="405" t="s">
        <v>216</v>
      </c>
      <c r="X93" s="405"/>
      <c r="Y93" s="405"/>
      <c r="Z93" s="444"/>
      <c r="AA93" s="739"/>
      <c r="AB93" s="540"/>
      <c r="AC93" s="773"/>
      <c r="AD93" s="540"/>
      <c r="AE93" s="540"/>
      <c r="AF93" s="773"/>
      <c r="AG93" s="540"/>
      <c r="AH93" s="540"/>
      <c r="AI93" s="643"/>
      <c r="AJ93" s="540"/>
      <c r="AK93" s="540"/>
      <c r="AL93" s="643"/>
      <c r="AM93" s="699"/>
      <c r="AN93" s="789"/>
      <c r="AO93" s="698"/>
      <c r="AP93" s="714"/>
    </row>
    <row r="94" spans="2:42" ht="39.950000000000003" customHeight="1" x14ac:dyDescent="0.25">
      <c r="B94" s="775"/>
      <c r="C94" s="761"/>
      <c r="D94" s="761"/>
      <c r="E94" s="568" t="s">
        <v>296</v>
      </c>
      <c r="F94" s="752" t="s">
        <v>210</v>
      </c>
      <c r="G94" s="749" t="s">
        <v>185</v>
      </c>
      <c r="H94" s="749" t="s">
        <v>247</v>
      </c>
      <c r="I94" s="766">
        <v>0.7</v>
      </c>
      <c r="J94" s="749" t="s">
        <v>155</v>
      </c>
      <c r="K94" s="749" t="s">
        <v>173</v>
      </c>
      <c r="L94" s="755">
        <v>45292</v>
      </c>
      <c r="M94" s="749">
        <v>12</v>
      </c>
      <c r="N94" s="749" t="s">
        <v>190</v>
      </c>
      <c r="O94" s="425"/>
      <c r="P94" s="400"/>
      <c r="Q94" s="402"/>
      <c r="R94" s="400"/>
      <c r="S94" s="400"/>
      <c r="T94" s="402"/>
      <c r="U94" s="400"/>
      <c r="V94" s="400"/>
      <c r="W94" s="402">
        <v>45603</v>
      </c>
      <c r="X94" s="400"/>
      <c r="Y94" s="400"/>
      <c r="Z94" s="447"/>
      <c r="AA94" s="739"/>
      <c r="AB94" s="540"/>
      <c r="AC94" s="773">
        <v>71.23</v>
      </c>
      <c r="AD94" s="540"/>
      <c r="AE94" s="540"/>
      <c r="AF94" s="773">
        <v>76.34</v>
      </c>
      <c r="AG94" s="540"/>
      <c r="AH94" s="540"/>
      <c r="AI94" s="642">
        <v>79.31</v>
      </c>
      <c r="AJ94" s="540"/>
      <c r="AK94" s="540"/>
      <c r="AL94" s="642"/>
      <c r="AM94" s="699">
        <f t="shared" si="0"/>
        <v>75.626666666666665</v>
      </c>
      <c r="AN94" s="789"/>
      <c r="AO94" s="698"/>
      <c r="AP94" s="714"/>
    </row>
    <row r="95" spans="2:42" ht="15" customHeight="1" x14ac:dyDescent="0.25">
      <c r="B95" s="775"/>
      <c r="C95" s="761"/>
      <c r="D95" s="761"/>
      <c r="E95" s="569"/>
      <c r="F95" s="752"/>
      <c r="G95" s="749"/>
      <c r="H95" s="749"/>
      <c r="I95" s="766"/>
      <c r="J95" s="749"/>
      <c r="K95" s="749"/>
      <c r="L95" s="755"/>
      <c r="M95" s="749"/>
      <c r="N95" s="749"/>
      <c r="O95" s="426"/>
      <c r="P95" s="405"/>
      <c r="Q95" s="405"/>
      <c r="R95" s="405"/>
      <c r="S95" s="405"/>
      <c r="T95" s="405"/>
      <c r="U95" s="405"/>
      <c r="V95" s="405"/>
      <c r="W95" s="405" t="s">
        <v>216</v>
      </c>
      <c r="X95" s="405"/>
      <c r="Y95" s="405"/>
      <c r="Z95" s="444"/>
      <c r="AA95" s="739"/>
      <c r="AB95" s="540"/>
      <c r="AC95" s="773"/>
      <c r="AD95" s="540"/>
      <c r="AE95" s="540"/>
      <c r="AF95" s="773"/>
      <c r="AG95" s="540"/>
      <c r="AH95" s="540"/>
      <c r="AI95" s="643"/>
      <c r="AJ95" s="540"/>
      <c r="AK95" s="540"/>
      <c r="AL95" s="643"/>
      <c r="AM95" s="699"/>
      <c r="AN95" s="789"/>
      <c r="AO95" s="698"/>
      <c r="AP95" s="714"/>
    </row>
    <row r="96" spans="2:42" ht="69.95" customHeight="1" x14ac:dyDescent="0.25">
      <c r="B96" s="775"/>
      <c r="C96" s="761"/>
      <c r="D96" s="761"/>
      <c r="E96" s="568" t="s">
        <v>297</v>
      </c>
      <c r="F96" s="752" t="s">
        <v>209</v>
      </c>
      <c r="G96" s="749" t="s">
        <v>185</v>
      </c>
      <c r="H96" s="749" t="s">
        <v>244</v>
      </c>
      <c r="I96" s="766">
        <v>1</v>
      </c>
      <c r="J96" s="749" t="s">
        <v>157</v>
      </c>
      <c r="K96" s="749" t="s">
        <v>173</v>
      </c>
      <c r="L96" s="755">
        <v>45292</v>
      </c>
      <c r="M96" s="749">
        <v>12</v>
      </c>
      <c r="N96" s="749" t="s">
        <v>191</v>
      </c>
      <c r="O96" s="425"/>
      <c r="P96" s="400"/>
      <c r="Q96" s="400"/>
      <c r="R96" s="400"/>
      <c r="S96" s="400"/>
      <c r="T96" s="400"/>
      <c r="U96" s="400"/>
      <c r="V96" s="400"/>
      <c r="W96" s="400"/>
      <c r="X96" s="400"/>
      <c r="Y96" s="400"/>
      <c r="Z96" s="447"/>
      <c r="AA96" s="739"/>
      <c r="AB96" s="540"/>
      <c r="AC96" s="540"/>
      <c r="AD96" s="540"/>
      <c r="AE96" s="540"/>
      <c r="AF96" s="540"/>
      <c r="AG96" s="540"/>
      <c r="AH96" s="540"/>
      <c r="AI96" s="540"/>
      <c r="AJ96" s="540"/>
      <c r="AK96" s="540"/>
      <c r="AL96" s="642"/>
      <c r="AM96" s="699" t="e">
        <f t="shared" si="0"/>
        <v>#DIV/0!</v>
      </c>
      <c r="AN96" s="789"/>
      <c r="AO96" s="698"/>
      <c r="AP96" s="714"/>
    </row>
    <row r="97" spans="1:42" ht="15" customHeight="1" x14ac:dyDescent="0.25">
      <c r="B97" s="775"/>
      <c r="C97" s="761"/>
      <c r="D97" s="761"/>
      <c r="E97" s="569"/>
      <c r="F97" s="752"/>
      <c r="G97" s="749"/>
      <c r="H97" s="749"/>
      <c r="I97" s="766"/>
      <c r="J97" s="749"/>
      <c r="K97" s="749"/>
      <c r="L97" s="755"/>
      <c r="M97" s="749"/>
      <c r="N97" s="749"/>
      <c r="O97" s="426"/>
      <c r="P97" s="405"/>
      <c r="Q97" s="405"/>
      <c r="R97" s="405"/>
      <c r="S97" s="405"/>
      <c r="T97" s="405"/>
      <c r="U97" s="405"/>
      <c r="V97" s="405"/>
      <c r="W97" s="405"/>
      <c r="X97" s="405"/>
      <c r="Y97" s="405"/>
      <c r="Z97" s="444"/>
      <c r="AA97" s="739"/>
      <c r="AB97" s="540"/>
      <c r="AC97" s="540"/>
      <c r="AD97" s="540"/>
      <c r="AE97" s="540"/>
      <c r="AF97" s="540"/>
      <c r="AG97" s="540"/>
      <c r="AH97" s="540"/>
      <c r="AI97" s="540"/>
      <c r="AJ97" s="540"/>
      <c r="AK97" s="540"/>
      <c r="AL97" s="643"/>
      <c r="AM97" s="699"/>
      <c r="AN97" s="789"/>
      <c r="AO97" s="698"/>
      <c r="AP97" s="714"/>
    </row>
    <row r="98" spans="1:42" ht="30" customHeight="1" x14ac:dyDescent="0.25">
      <c r="B98" s="775"/>
      <c r="C98" s="761"/>
      <c r="D98" s="761"/>
      <c r="E98" s="568" t="s">
        <v>298</v>
      </c>
      <c r="F98" s="752" t="s">
        <v>209</v>
      </c>
      <c r="G98" s="749" t="s">
        <v>185</v>
      </c>
      <c r="H98" s="749" t="s">
        <v>200</v>
      </c>
      <c r="I98" s="766">
        <v>0.75</v>
      </c>
      <c r="J98" s="749" t="s">
        <v>159</v>
      </c>
      <c r="K98" s="749" t="s">
        <v>172</v>
      </c>
      <c r="L98" s="755">
        <v>45292</v>
      </c>
      <c r="M98" s="749">
        <v>12</v>
      </c>
      <c r="N98" s="749" t="s">
        <v>192</v>
      </c>
      <c r="O98" s="425"/>
      <c r="P98" s="400"/>
      <c r="Q98" s="400"/>
      <c r="R98" s="400"/>
      <c r="S98" s="400"/>
      <c r="T98" s="402">
        <v>45614</v>
      </c>
      <c r="U98" s="400"/>
      <c r="V98" s="400"/>
      <c r="W98" s="400"/>
      <c r="X98" s="400"/>
      <c r="Y98" s="400"/>
      <c r="Z98" s="447"/>
      <c r="AA98" s="739"/>
      <c r="AB98" s="540"/>
      <c r="AC98" s="540"/>
      <c r="AD98" s="540"/>
      <c r="AE98" s="540"/>
      <c r="AF98" s="642">
        <v>100</v>
      </c>
      <c r="AG98" s="540"/>
      <c r="AH98" s="540"/>
      <c r="AI98" s="540"/>
      <c r="AJ98" s="540"/>
      <c r="AK98" s="540"/>
      <c r="AL98" s="642"/>
      <c r="AM98" s="699">
        <f t="shared" si="0"/>
        <v>100</v>
      </c>
      <c r="AN98" s="789"/>
      <c r="AO98" s="698"/>
      <c r="AP98" s="714"/>
    </row>
    <row r="99" spans="1:42" ht="15" customHeight="1" x14ac:dyDescent="0.25">
      <c r="B99" s="775"/>
      <c r="C99" s="761"/>
      <c r="D99" s="761"/>
      <c r="E99" s="569"/>
      <c r="F99" s="752"/>
      <c r="G99" s="749"/>
      <c r="H99" s="749"/>
      <c r="I99" s="766"/>
      <c r="J99" s="749"/>
      <c r="K99" s="749"/>
      <c r="L99" s="755"/>
      <c r="M99" s="749"/>
      <c r="N99" s="749"/>
      <c r="O99" s="426"/>
      <c r="P99" s="405"/>
      <c r="Q99" s="405"/>
      <c r="R99" s="405"/>
      <c r="S99" s="405"/>
      <c r="T99" s="405" t="s">
        <v>220</v>
      </c>
      <c r="U99" s="405"/>
      <c r="V99" s="405"/>
      <c r="W99" s="405"/>
      <c r="X99" s="405"/>
      <c r="Y99" s="405"/>
      <c r="Z99" s="444"/>
      <c r="AA99" s="739"/>
      <c r="AB99" s="540"/>
      <c r="AC99" s="540"/>
      <c r="AD99" s="540"/>
      <c r="AE99" s="540"/>
      <c r="AF99" s="643"/>
      <c r="AG99" s="540"/>
      <c r="AH99" s="540"/>
      <c r="AI99" s="540"/>
      <c r="AJ99" s="540"/>
      <c r="AK99" s="540"/>
      <c r="AL99" s="643"/>
      <c r="AM99" s="699"/>
      <c r="AN99" s="789"/>
      <c r="AO99" s="698"/>
      <c r="AP99" s="714"/>
    </row>
    <row r="100" spans="1:42" ht="39.950000000000003" customHeight="1" x14ac:dyDescent="0.25">
      <c r="B100" s="775"/>
      <c r="C100" s="761"/>
      <c r="D100" s="761"/>
      <c r="E100" s="568" t="s">
        <v>299</v>
      </c>
      <c r="F100" s="752" t="s">
        <v>209</v>
      </c>
      <c r="G100" s="749" t="s">
        <v>185</v>
      </c>
      <c r="H100" s="749" t="s">
        <v>201</v>
      </c>
      <c r="I100" s="766">
        <v>1</v>
      </c>
      <c r="J100" s="749" t="s">
        <v>161</v>
      </c>
      <c r="K100" s="749" t="s">
        <v>173</v>
      </c>
      <c r="L100" s="755">
        <v>45292</v>
      </c>
      <c r="M100" s="749">
        <v>12</v>
      </c>
      <c r="N100" s="749" t="s">
        <v>191</v>
      </c>
      <c r="O100" s="425"/>
      <c r="P100" s="400"/>
      <c r="Q100" s="400"/>
      <c r="R100" s="400"/>
      <c r="S100" s="400"/>
      <c r="T100" s="400"/>
      <c r="U100" s="400"/>
      <c r="V100" s="400"/>
      <c r="W100" s="400"/>
      <c r="X100" s="400"/>
      <c r="Y100" s="400"/>
      <c r="Z100" s="447"/>
      <c r="AA100" s="739"/>
      <c r="AB100" s="540"/>
      <c r="AC100" s="540"/>
      <c r="AD100" s="540"/>
      <c r="AE100" s="540"/>
      <c r="AF100" s="540"/>
      <c r="AG100" s="540"/>
      <c r="AH100" s="540"/>
      <c r="AI100" s="540"/>
      <c r="AJ100" s="540"/>
      <c r="AK100" s="540"/>
      <c r="AL100" s="642"/>
      <c r="AM100" s="699" t="e">
        <f t="shared" si="0"/>
        <v>#DIV/0!</v>
      </c>
      <c r="AN100" s="789"/>
      <c r="AO100" s="698"/>
      <c r="AP100" s="714"/>
    </row>
    <row r="101" spans="1:42" ht="15" customHeight="1" x14ac:dyDescent="0.25">
      <c r="B101" s="775"/>
      <c r="C101" s="761"/>
      <c r="D101" s="761"/>
      <c r="E101" s="569"/>
      <c r="F101" s="752"/>
      <c r="G101" s="749"/>
      <c r="H101" s="749"/>
      <c r="I101" s="766"/>
      <c r="J101" s="749"/>
      <c r="K101" s="749"/>
      <c r="L101" s="755"/>
      <c r="M101" s="749"/>
      <c r="N101" s="749"/>
      <c r="O101" s="426"/>
      <c r="P101" s="405"/>
      <c r="Q101" s="405"/>
      <c r="R101" s="405"/>
      <c r="S101" s="405"/>
      <c r="T101" s="405"/>
      <c r="U101" s="405"/>
      <c r="V101" s="405"/>
      <c r="W101" s="405"/>
      <c r="X101" s="405"/>
      <c r="Y101" s="405"/>
      <c r="Z101" s="444"/>
      <c r="AA101" s="739"/>
      <c r="AB101" s="540"/>
      <c r="AC101" s="540"/>
      <c r="AD101" s="540"/>
      <c r="AE101" s="540"/>
      <c r="AF101" s="540"/>
      <c r="AG101" s="540"/>
      <c r="AH101" s="540"/>
      <c r="AI101" s="540"/>
      <c r="AJ101" s="540"/>
      <c r="AK101" s="540"/>
      <c r="AL101" s="643"/>
      <c r="AM101" s="699"/>
      <c r="AN101" s="789"/>
      <c r="AO101" s="698"/>
      <c r="AP101" s="714"/>
    </row>
    <row r="102" spans="1:42" ht="30" customHeight="1" x14ac:dyDescent="0.25">
      <c r="B102" s="775"/>
      <c r="C102" s="761"/>
      <c r="D102" s="761"/>
      <c r="E102" s="568" t="s">
        <v>300</v>
      </c>
      <c r="F102" s="752" t="s">
        <v>208</v>
      </c>
      <c r="G102" s="749" t="s">
        <v>185</v>
      </c>
      <c r="H102" s="749" t="s">
        <v>246</v>
      </c>
      <c r="I102" s="764">
        <v>0.75</v>
      </c>
      <c r="J102" s="749" t="s">
        <v>163</v>
      </c>
      <c r="K102" s="749" t="s">
        <v>175</v>
      </c>
      <c r="L102" s="755">
        <v>45292</v>
      </c>
      <c r="M102" s="749">
        <v>12</v>
      </c>
      <c r="N102" s="749" t="s">
        <v>190</v>
      </c>
      <c r="O102" s="425"/>
      <c r="P102" s="400"/>
      <c r="Q102" s="402">
        <v>45407</v>
      </c>
      <c r="R102" s="400"/>
      <c r="S102" s="400"/>
      <c r="T102" s="402">
        <v>45501</v>
      </c>
      <c r="U102" s="400"/>
      <c r="V102" s="400"/>
      <c r="W102" s="402"/>
      <c r="X102" s="400"/>
      <c r="Y102" s="400"/>
      <c r="Z102" s="447"/>
      <c r="AA102" s="739"/>
      <c r="AB102" s="540"/>
      <c r="AC102" s="642">
        <v>100</v>
      </c>
      <c r="AD102" s="540"/>
      <c r="AE102" s="540"/>
      <c r="AF102" s="642">
        <v>100</v>
      </c>
      <c r="AG102" s="540"/>
      <c r="AH102" s="540"/>
      <c r="AI102" s="642">
        <v>100</v>
      </c>
      <c r="AJ102" s="540"/>
      <c r="AK102" s="540"/>
      <c r="AL102" s="642"/>
      <c r="AM102" s="699">
        <f t="shared" si="0"/>
        <v>100</v>
      </c>
      <c r="AN102" s="789"/>
      <c r="AO102" s="698"/>
      <c r="AP102" s="714"/>
    </row>
    <row r="103" spans="1:42" ht="15" customHeight="1" x14ac:dyDescent="0.25">
      <c r="B103" s="775"/>
      <c r="C103" s="761"/>
      <c r="D103" s="761"/>
      <c r="E103" s="569"/>
      <c r="F103" s="752"/>
      <c r="G103" s="749"/>
      <c r="H103" s="749"/>
      <c r="I103" s="764"/>
      <c r="J103" s="749"/>
      <c r="K103" s="749"/>
      <c r="L103" s="755"/>
      <c r="M103" s="749"/>
      <c r="N103" s="749"/>
      <c r="O103" s="426"/>
      <c r="P103" s="405"/>
      <c r="Q103" s="405" t="s">
        <v>216</v>
      </c>
      <c r="R103" s="405"/>
      <c r="S103" s="405"/>
      <c r="T103" s="405" t="s">
        <v>216</v>
      </c>
      <c r="U103" s="405"/>
      <c r="V103" s="405"/>
      <c r="W103" s="405"/>
      <c r="X103" s="405"/>
      <c r="Y103" s="405"/>
      <c r="Z103" s="444"/>
      <c r="AA103" s="739"/>
      <c r="AB103" s="540"/>
      <c r="AC103" s="643"/>
      <c r="AD103" s="540"/>
      <c r="AE103" s="540"/>
      <c r="AF103" s="643"/>
      <c r="AG103" s="540"/>
      <c r="AH103" s="540"/>
      <c r="AI103" s="643"/>
      <c r="AJ103" s="540"/>
      <c r="AK103" s="540"/>
      <c r="AL103" s="643"/>
      <c r="AM103" s="699"/>
      <c r="AN103" s="789"/>
      <c r="AO103" s="698"/>
      <c r="AP103" s="714"/>
    </row>
    <row r="104" spans="1:42" ht="63.75" customHeight="1" x14ac:dyDescent="0.25">
      <c r="B104" s="775"/>
      <c r="C104" s="761"/>
      <c r="D104" s="761"/>
      <c r="E104" s="568" t="s">
        <v>301</v>
      </c>
      <c r="F104" s="752" t="s">
        <v>208</v>
      </c>
      <c r="G104" s="749" t="s">
        <v>185</v>
      </c>
      <c r="H104" s="749" t="s">
        <v>245</v>
      </c>
      <c r="I104" s="764">
        <v>0.6</v>
      </c>
      <c r="J104" s="749" t="s">
        <v>165</v>
      </c>
      <c r="K104" s="749" t="s">
        <v>173</v>
      </c>
      <c r="L104" s="755">
        <v>45292</v>
      </c>
      <c r="M104" s="749">
        <v>12</v>
      </c>
      <c r="N104" s="749" t="s">
        <v>192</v>
      </c>
      <c r="O104" s="425"/>
      <c r="P104" s="400"/>
      <c r="Q104" s="400"/>
      <c r="R104" s="400"/>
      <c r="S104" s="400"/>
      <c r="T104" s="402"/>
      <c r="U104" s="400"/>
      <c r="V104" s="400"/>
      <c r="W104" s="400"/>
      <c r="X104" s="400"/>
      <c r="Y104" s="400"/>
      <c r="Z104" s="447"/>
      <c r="AA104" s="739"/>
      <c r="AB104" s="540"/>
      <c r="AC104" s="540"/>
      <c r="AD104" s="540"/>
      <c r="AE104" s="540"/>
      <c r="AF104" s="642"/>
      <c r="AG104" s="540"/>
      <c r="AH104" s="540"/>
      <c r="AI104" s="540"/>
      <c r="AJ104" s="540"/>
      <c r="AK104" s="540"/>
      <c r="AL104" s="644"/>
      <c r="AM104" s="699" t="e">
        <f>AVERAGE(AA104:AL104)</f>
        <v>#DIV/0!</v>
      </c>
      <c r="AN104" s="789"/>
      <c r="AO104" s="698"/>
      <c r="AP104" s="714"/>
    </row>
    <row r="105" spans="1:42" ht="15" customHeight="1" thickBot="1" x14ac:dyDescent="0.3">
      <c r="A105" s="403"/>
      <c r="B105" s="776"/>
      <c r="C105" s="762"/>
      <c r="D105" s="762"/>
      <c r="E105" s="583"/>
      <c r="F105" s="659"/>
      <c r="G105" s="763"/>
      <c r="H105" s="763"/>
      <c r="I105" s="765"/>
      <c r="J105" s="763"/>
      <c r="K105" s="763"/>
      <c r="L105" s="777"/>
      <c r="M105" s="763"/>
      <c r="N105" s="763"/>
      <c r="O105" s="458"/>
      <c r="P105" s="459"/>
      <c r="Q105" s="459"/>
      <c r="R105" s="459"/>
      <c r="S105" s="459"/>
      <c r="T105" s="459"/>
      <c r="U105" s="459"/>
      <c r="V105" s="459"/>
      <c r="W105" s="459"/>
      <c r="X105" s="459"/>
      <c r="Y105" s="459"/>
      <c r="Z105" s="460"/>
      <c r="AA105" s="772"/>
      <c r="AB105" s="771"/>
      <c r="AC105" s="771"/>
      <c r="AD105" s="771"/>
      <c r="AE105" s="771"/>
      <c r="AF105" s="770"/>
      <c r="AG105" s="771"/>
      <c r="AH105" s="771"/>
      <c r="AI105" s="771"/>
      <c r="AJ105" s="771"/>
      <c r="AK105" s="771"/>
      <c r="AL105" s="778"/>
      <c r="AM105" s="793"/>
      <c r="AN105" s="790"/>
      <c r="AO105" s="791"/>
      <c r="AP105" s="792"/>
    </row>
    <row r="106" spans="1:42" ht="60" customHeight="1" x14ac:dyDescent="0.25">
      <c r="B106" s="851" t="s">
        <v>32</v>
      </c>
      <c r="C106" s="848" t="s">
        <v>231</v>
      </c>
      <c r="D106" s="848" t="s">
        <v>117</v>
      </c>
      <c r="E106" s="570" t="s">
        <v>266</v>
      </c>
      <c r="F106" s="674" t="s">
        <v>259</v>
      </c>
      <c r="G106" s="676" t="s">
        <v>185</v>
      </c>
      <c r="H106" s="537" t="s">
        <v>176</v>
      </c>
      <c r="I106" s="672">
        <v>0.8</v>
      </c>
      <c r="J106" s="537" t="s">
        <v>316</v>
      </c>
      <c r="K106" s="537" t="s">
        <v>62</v>
      </c>
      <c r="L106" s="673">
        <v>45292</v>
      </c>
      <c r="M106" s="537">
        <v>12</v>
      </c>
      <c r="N106" s="537" t="s">
        <v>192</v>
      </c>
      <c r="O106" s="461"/>
      <c r="P106" s="462"/>
      <c r="Q106" s="462"/>
      <c r="R106" s="462"/>
      <c r="S106" s="462"/>
      <c r="T106" s="464">
        <v>45609</v>
      </c>
      <c r="U106" s="462"/>
      <c r="V106" s="462"/>
      <c r="W106" s="462"/>
      <c r="X106" s="462"/>
      <c r="Y106" s="462"/>
      <c r="Z106" s="463"/>
      <c r="AA106" s="539"/>
      <c r="AB106" s="539"/>
      <c r="AC106" s="539"/>
      <c r="AD106" s="539"/>
      <c r="AE106" s="539"/>
      <c r="AF106" s="705">
        <v>96.28</v>
      </c>
      <c r="AG106" s="539"/>
      <c r="AH106" s="539"/>
      <c r="AI106" s="539"/>
      <c r="AJ106" s="539"/>
      <c r="AK106" s="539"/>
      <c r="AL106" s="705">
        <v>96.28</v>
      </c>
      <c r="AM106" s="525">
        <f>AVERAGE(AF106,AL106)</f>
        <v>96.28</v>
      </c>
      <c r="AN106" s="525" t="e">
        <f>AVERAGE(AM106:AM109)</f>
        <v>#DIV/0!</v>
      </c>
      <c r="AO106" s="700"/>
      <c r="AP106" s="704"/>
    </row>
    <row r="107" spans="1:42" ht="15" customHeight="1" x14ac:dyDescent="0.25">
      <c r="B107" s="852"/>
      <c r="C107" s="849"/>
      <c r="D107" s="849"/>
      <c r="E107" s="571"/>
      <c r="F107" s="675"/>
      <c r="G107" s="618"/>
      <c r="H107" s="538"/>
      <c r="I107" s="538"/>
      <c r="J107" s="538"/>
      <c r="K107" s="538"/>
      <c r="L107" s="589"/>
      <c r="M107" s="538"/>
      <c r="N107" s="538"/>
      <c r="O107" s="416"/>
      <c r="P107" s="404"/>
      <c r="Q107" s="404"/>
      <c r="R107" s="404"/>
      <c r="S107" s="404"/>
      <c r="T107" s="404" t="s">
        <v>217</v>
      </c>
      <c r="U107" s="404"/>
      <c r="V107" s="404"/>
      <c r="W107" s="404"/>
      <c r="X107" s="404"/>
      <c r="Y107" s="404"/>
      <c r="Z107" s="431"/>
      <c r="AA107" s="540"/>
      <c r="AB107" s="540"/>
      <c r="AC107" s="540"/>
      <c r="AD107" s="540"/>
      <c r="AE107" s="540"/>
      <c r="AF107" s="642"/>
      <c r="AG107" s="540"/>
      <c r="AH107" s="540"/>
      <c r="AI107" s="540"/>
      <c r="AJ107" s="540"/>
      <c r="AK107" s="540"/>
      <c r="AL107" s="642"/>
      <c r="AM107" s="706"/>
      <c r="AN107" s="526"/>
      <c r="AO107" s="701"/>
      <c r="AP107" s="652"/>
    </row>
    <row r="108" spans="1:42" ht="46.5" customHeight="1" x14ac:dyDescent="0.25">
      <c r="B108" s="852"/>
      <c r="C108" s="849"/>
      <c r="D108" s="849"/>
      <c r="E108" s="849" t="s">
        <v>310</v>
      </c>
      <c r="F108" s="875" t="s">
        <v>278</v>
      </c>
      <c r="G108" s="877" t="s">
        <v>185</v>
      </c>
      <c r="H108" s="878" t="s">
        <v>311</v>
      </c>
      <c r="I108" s="880">
        <v>0.8</v>
      </c>
      <c r="J108" s="878" t="s">
        <v>312</v>
      </c>
      <c r="K108" s="849" t="s">
        <v>172</v>
      </c>
      <c r="L108" s="883" t="s">
        <v>313</v>
      </c>
      <c r="M108" s="849">
        <v>3</v>
      </c>
      <c r="N108" s="849" t="s">
        <v>190</v>
      </c>
      <c r="O108" s="455"/>
      <c r="P108" s="455"/>
      <c r="Q108" s="465"/>
      <c r="R108" s="455"/>
      <c r="S108" s="455"/>
      <c r="T108" s="465"/>
      <c r="U108" s="455"/>
      <c r="V108" s="455"/>
      <c r="W108" s="465"/>
      <c r="X108" s="455"/>
      <c r="Y108" s="455"/>
      <c r="Z108" s="466"/>
      <c r="AA108" s="885"/>
      <c r="AB108" s="844"/>
      <c r="AC108" s="644"/>
      <c r="AD108" s="844"/>
      <c r="AE108" s="844"/>
      <c r="AF108" s="644"/>
      <c r="AG108" s="844"/>
      <c r="AH108" s="844"/>
      <c r="AI108" s="644"/>
      <c r="AJ108" s="844"/>
      <c r="AK108" s="844"/>
      <c r="AL108" s="644"/>
      <c r="AM108" s="526" t="e">
        <f>AVERAGE(AC108,AF108,AI108,AL108)</f>
        <v>#DIV/0!</v>
      </c>
      <c r="AN108" s="526"/>
      <c r="AO108" s="869"/>
      <c r="AP108" s="870"/>
    </row>
    <row r="109" spans="1:42" ht="15.75" customHeight="1" thickBot="1" x14ac:dyDescent="0.3">
      <c r="B109" s="853"/>
      <c r="C109" s="850"/>
      <c r="D109" s="850"/>
      <c r="E109" s="850"/>
      <c r="F109" s="876"/>
      <c r="G109" s="678"/>
      <c r="H109" s="879"/>
      <c r="I109" s="881"/>
      <c r="J109" s="879"/>
      <c r="K109" s="882"/>
      <c r="L109" s="884"/>
      <c r="M109" s="850"/>
      <c r="N109" s="850"/>
      <c r="O109" s="419"/>
      <c r="P109" s="407"/>
      <c r="Q109" s="407"/>
      <c r="R109" s="407"/>
      <c r="S109" s="407"/>
      <c r="T109" s="407"/>
      <c r="U109" s="407"/>
      <c r="V109" s="407"/>
      <c r="W109" s="407"/>
      <c r="X109" s="407"/>
      <c r="Y109" s="407"/>
      <c r="Z109" s="433"/>
      <c r="AA109" s="845"/>
      <c r="AB109" s="845"/>
      <c r="AC109" s="846"/>
      <c r="AD109" s="845"/>
      <c r="AE109" s="845"/>
      <c r="AF109" s="846"/>
      <c r="AG109" s="845"/>
      <c r="AH109" s="845"/>
      <c r="AI109" s="846"/>
      <c r="AJ109" s="845"/>
      <c r="AK109" s="845"/>
      <c r="AL109" s="846"/>
      <c r="AM109" s="527"/>
      <c r="AN109" s="527"/>
      <c r="AO109" s="847"/>
      <c r="AP109" s="871"/>
    </row>
    <row r="110" spans="1:42" ht="27.75" customHeight="1" thickTop="1" x14ac:dyDescent="0.25"/>
  </sheetData>
  <dataConsolidate/>
  <mergeCells count="1330">
    <mergeCell ref="AO108:AO109"/>
    <mergeCell ref="AP108:AP109"/>
    <mergeCell ref="AN8:AN17"/>
    <mergeCell ref="D8:D17"/>
    <mergeCell ref="C8:C17"/>
    <mergeCell ref="B8:B17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M108:M109"/>
    <mergeCell ref="N108:N109"/>
    <mergeCell ref="AA108:AA109"/>
    <mergeCell ref="F78:F79"/>
    <mergeCell ref="K64:K65"/>
    <mergeCell ref="L64:L65"/>
    <mergeCell ref="N66:N67"/>
    <mergeCell ref="M66:M67"/>
    <mergeCell ref="AA66:AA67"/>
    <mergeCell ref="AB66:AB67"/>
    <mergeCell ref="D106:D109"/>
    <mergeCell ref="C106:C109"/>
    <mergeCell ref="B106:B109"/>
    <mergeCell ref="C2:AN2"/>
    <mergeCell ref="C3:AN3"/>
    <mergeCell ref="C4:AN4"/>
    <mergeCell ref="B1:B4"/>
    <mergeCell ref="C1:AN1"/>
    <mergeCell ref="AH108:AH109"/>
    <mergeCell ref="AI108:AI109"/>
    <mergeCell ref="AJ108:AJ109"/>
    <mergeCell ref="AK108:AK109"/>
    <mergeCell ref="AL108:AL109"/>
    <mergeCell ref="AM108:AM109"/>
    <mergeCell ref="F76:F77"/>
    <mergeCell ref="G76:G77"/>
    <mergeCell ref="N86:N87"/>
    <mergeCell ref="M82:M83"/>
    <mergeCell ref="AB88:AB89"/>
    <mergeCell ref="L74:L75"/>
    <mergeCell ref="H80:H81"/>
    <mergeCell ref="I80:I81"/>
    <mergeCell ref="AB108:AB109"/>
    <mergeCell ref="AC108:AC109"/>
    <mergeCell ref="AD108:AD109"/>
    <mergeCell ref="AE108:AE109"/>
    <mergeCell ref="AF108:AF109"/>
    <mergeCell ref="AG108:AG109"/>
    <mergeCell ref="L12:L13"/>
    <mergeCell ref="AP14:AP15"/>
    <mergeCell ref="AO16:AO17"/>
    <mergeCell ref="AA64:AA65"/>
    <mergeCell ref="AB64:AB65"/>
    <mergeCell ref="L68:L69"/>
    <mergeCell ref="N70:N71"/>
    <mergeCell ref="M70:M71"/>
    <mergeCell ref="AA68:AA69"/>
    <mergeCell ref="AB68:AB69"/>
    <mergeCell ref="F72:F73"/>
    <mergeCell ref="G72:G73"/>
    <mergeCell ref="F68:F69"/>
    <mergeCell ref="G68:G69"/>
    <mergeCell ref="I68:I69"/>
    <mergeCell ref="J68:J69"/>
    <mergeCell ref="K68:K69"/>
    <mergeCell ref="N78:N79"/>
    <mergeCell ref="G70:G71"/>
    <mergeCell ref="AA74:AA75"/>
    <mergeCell ref="AB74:AB75"/>
    <mergeCell ref="I78:I79"/>
    <mergeCell ref="J78:J79"/>
    <mergeCell ref="K78:K79"/>
    <mergeCell ref="G78:G79"/>
    <mergeCell ref="H78:H79"/>
    <mergeCell ref="G92:G93"/>
    <mergeCell ref="H92:H93"/>
    <mergeCell ref="I92:I93"/>
    <mergeCell ref="J92:J93"/>
    <mergeCell ref="K92:K93"/>
    <mergeCell ref="L92:L93"/>
    <mergeCell ref="M92:M93"/>
    <mergeCell ref="N92:N93"/>
    <mergeCell ref="N72:N73"/>
    <mergeCell ref="M72:M73"/>
    <mergeCell ref="H72:H73"/>
    <mergeCell ref="I72:I73"/>
    <mergeCell ref="J72:J73"/>
    <mergeCell ref="K72:K73"/>
    <mergeCell ref="L72:L73"/>
    <mergeCell ref="M78:M79"/>
    <mergeCell ref="G62:G63"/>
    <mergeCell ref="H62:H63"/>
    <mergeCell ref="I62:I63"/>
    <mergeCell ref="J62:J63"/>
    <mergeCell ref="K62:K63"/>
    <mergeCell ref="L62:L63"/>
    <mergeCell ref="AJ66:AJ67"/>
    <mergeCell ref="L70:L71"/>
    <mergeCell ref="AA70:AA71"/>
    <mergeCell ref="AB70:AB71"/>
    <mergeCell ref="AD62:AD63"/>
    <mergeCell ref="AE62:AE63"/>
    <mergeCell ref="N62:N63"/>
    <mergeCell ref="M62:M63"/>
    <mergeCell ref="G64:G65"/>
    <mergeCell ref="F66:F67"/>
    <mergeCell ref="G66:G67"/>
    <mergeCell ref="AJ68:AJ69"/>
    <mergeCell ref="H66:H67"/>
    <mergeCell ref="I66:I67"/>
    <mergeCell ref="J66:J67"/>
    <mergeCell ref="K66:K67"/>
    <mergeCell ref="L66:L67"/>
    <mergeCell ref="AI66:AI67"/>
    <mergeCell ref="AD68:AD69"/>
    <mergeCell ref="AE68:AE69"/>
    <mergeCell ref="AF68:AF69"/>
    <mergeCell ref="AG68:AG69"/>
    <mergeCell ref="AH68:AH69"/>
    <mergeCell ref="AI68:AI69"/>
    <mergeCell ref="N68:N69"/>
    <mergeCell ref="F70:F71"/>
    <mergeCell ref="AK66:AK67"/>
    <mergeCell ref="D18:D25"/>
    <mergeCell ref="C18:C25"/>
    <mergeCell ref="B18:B25"/>
    <mergeCell ref="AJ38:AJ39"/>
    <mergeCell ref="AK38:AK39"/>
    <mergeCell ref="AA38:AA39"/>
    <mergeCell ref="AB38:AB39"/>
    <mergeCell ref="AC38:AC39"/>
    <mergeCell ref="AD38:AD39"/>
    <mergeCell ref="AE38:AE39"/>
    <mergeCell ref="AF38:AF39"/>
    <mergeCell ref="AC64:AC65"/>
    <mergeCell ref="AD64:AD65"/>
    <mergeCell ref="AE64:AE65"/>
    <mergeCell ref="AG64:AG65"/>
    <mergeCell ref="AH64:AH65"/>
    <mergeCell ref="AI64:AI65"/>
    <mergeCell ref="AJ64:AJ65"/>
    <mergeCell ref="H64:H65"/>
    <mergeCell ref="I64:I65"/>
    <mergeCell ref="J64:J65"/>
    <mergeCell ref="AI44:AI45"/>
    <mergeCell ref="AJ44:AJ45"/>
    <mergeCell ref="AK44:AK45"/>
    <mergeCell ref="D42:D45"/>
    <mergeCell ref="AJ40:AJ41"/>
    <mergeCell ref="AK40:AK41"/>
    <mergeCell ref="M34:M35"/>
    <mergeCell ref="F34:F35"/>
    <mergeCell ref="G34:G35"/>
    <mergeCell ref="F62:F63"/>
    <mergeCell ref="AL64:AL65"/>
    <mergeCell ref="AK68:AK69"/>
    <mergeCell ref="AL66:AL67"/>
    <mergeCell ref="AC68:AC69"/>
    <mergeCell ref="AM60:AM61"/>
    <mergeCell ref="AM62:AM63"/>
    <mergeCell ref="AM64:AM65"/>
    <mergeCell ref="N64:N65"/>
    <mergeCell ref="M64:M65"/>
    <mergeCell ref="F64:F65"/>
    <mergeCell ref="AM66:AM67"/>
    <mergeCell ref="AM68:AM69"/>
    <mergeCell ref="AM70:AM71"/>
    <mergeCell ref="AM72:AM73"/>
    <mergeCell ref="AO72:AO73"/>
    <mergeCell ref="N60:N61"/>
    <mergeCell ref="M60:M61"/>
    <mergeCell ref="F60:F61"/>
    <mergeCell ref="G60:G61"/>
    <mergeCell ref="H60:H61"/>
    <mergeCell ref="I60:I61"/>
    <mergeCell ref="J60:J61"/>
    <mergeCell ref="K60:K61"/>
    <mergeCell ref="L60:L61"/>
    <mergeCell ref="AA60:AA61"/>
    <mergeCell ref="AA62:AA63"/>
    <mergeCell ref="AB60:AB61"/>
    <mergeCell ref="AC60:AC61"/>
    <mergeCell ref="AD60:AD61"/>
    <mergeCell ref="AE60:AE61"/>
    <mergeCell ref="AB62:AB63"/>
    <mergeCell ref="AC62:AC63"/>
    <mergeCell ref="AJ72:AJ73"/>
    <mergeCell ref="AK72:AK73"/>
    <mergeCell ref="AL72:AL73"/>
    <mergeCell ref="H76:H77"/>
    <mergeCell ref="I76:I77"/>
    <mergeCell ref="J76:J77"/>
    <mergeCell ref="K76:K77"/>
    <mergeCell ref="AI70:AI71"/>
    <mergeCell ref="AJ70:AJ71"/>
    <mergeCell ref="AE70:AE71"/>
    <mergeCell ref="AF70:AF71"/>
    <mergeCell ref="AP64:AP65"/>
    <mergeCell ref="AO62:AO63"/>
    <mergeCell ref="AP62:AP63"/>
    <mergeCell ref="AO60:AO61"/>
    <mergeCell ref="AP60:AP61"/>
    <mergeCell ref="AF60:AF61"/>
    <mergeCell ref="AF62:AF63"/>
    <mergeCell ref="AL60:AL61"/>
    <mergeCell ref="AL62:AL63"/>
    <mergeCell ref="AG60:AG61"/>
    <mergeCell ref="AH60:AH61"/>
    <mergeCell ref="AI60:AI61"/>
    <mergeCell ref="AJ60:AJ61"/>
    <mergeCell ref="AK60:AK61"/>
    <mergeCell ref="AG62:AG63"/>
    <mergeCell ref="AH62:AH63"/>
    <mergeCell ref="AI62:AI63"/>
    <mergeCell ref="AJ62:AJ63"/>
    <mergeCell ref="AK62:AK63"/>
    <mergeCell ref="AK64:AK65"/>
    <mergeCell ref="AF64:AF65"/>
    <mergeCell ref="N76:N77"/>
    <mergeCell ref="M76:M77"/>
    <mergeCell ref="L76:L77"/>
    <mergeCell ref="AA76:AA77"/>
    <mergeCell ref="AB76:AB77"/>
    <mergeCell ref="AC76:AC77"/>
    <mergeCell ref="AD76:AD77"/>
    <mergeCell ref="AE76:AE77"/>
    <mergeCell ref="AF76:AF77"/>
    <mergeCell ref="N74:N75"/>
    <mergeCell ref="M74:M75"/>
    <mergeCell ref="AM78:AM79"/>
    <mergeCell ref="AO78:AO79"/>
    <mergeCell ref="M68:M69"/>
    <mergeCell ref="H68:H69"/>
    <mergeCell ref="AC70:AC71"/>
    <mergeCell ref="AD70:AD71"/>
    <mergeCell ref="H70:H71"/>
    <mergeCell ref="I70:I71"/>
    <mergeCell ref="J70:J71"/>
    <mergeCell ref="K70:K71"/>
    <mergeCell ref="AG76:AG77"/>
    <mergeCell ref="AH76:AH77"/>
    <mergeCell ref="AA72:AA73"/>
    <mergeCell ref="AB72:AB73"/>
    <mergeCell ref="AC72:AC73"/>
    <mergeCell ref="AD72:AD73"/>
    <mergeCell ref="AE72:AE73"/>
    <mergeCell ref="AF72:AF73"/>
    <mergeCell ref="AG72:AG73"/>
    <mergeCell ref="AC74:AC75"/>
    <mergeCell ref="AD74:AD75"/>
    <mergeCell ref="J80:J81"/>
    <mergeCell ref="K80:K81"/>
    <mergeCell ref="L80:L81"/>
    <mergeCell ref="AA80:AA81"/>
    <mergeCell ref="AB80:AB81"/>
    <mergeCell ref="AC80:AC81"/>
    <mergeCell ref="AD80:AD81"/>
    <mergeCell ref="AE80:AE81"/>
    <mergeCell ref="AG80:AG81"/>
    <mergeCell ref="AH80:AH81"/>
    <mergeCell ref="AJ80:AJ81"/>
    <mergeCell ref="AK80:AK81"/>
    <mergeCell ref="AL80:AL81"/>
    <mergeCell ref="AM80:AM81"/>
    <mergeCell ref="AO80:AO81"/>
    <mergeCell ref="AA84:AA85"/>
    <mergeCell ref="AB84:AB85"/>
    <mergeCell ref="AC84:AC85"/>
    <mergeCell ref="AD84:AD85"/>
    <mergeCell ref="AE84:AE85"/>
    <mergeCell ref="AG84:AG85"/>
    <mergeCell ref="AH84:AH85"/>
    <mergeCell ref="AI84:AI85"/>
    <mergeCell ref="AJ84:AJ85"/>
    <mergeCell ref="AK84:AK85"/>
    <mergeCell ref="AL84:AL85"/>
    <mergeCell ref="AF84:AF85"/>
    <mergeCell ref="AM84:AM85"/>
    <mergeCell ref="AO84:AO85"/>
    <mergeCell ref="N82:N83"/>
    <mergeCell ref="N80:N81"/>
    <mergeCell ref="AA86:AA87"/>
    <mergeCell ref="AB86:AB87"/>
    <mergeCell ref="AC86:AC87"/>
    <mergeCell ref="AD86:AD87"/>
    <mergeCell ref="AE86:AE87"/>
    <mergeCell ref="AG86:AG87"/>
    <mergeCell ref="AH86:AH87"/>
    <mergeCell ref="AI86:AI87"/>
    <mergeCell ref="AM86:AM87"/>
    <mergeCell ref="AO86:AO87"/>
    <mergeCell ref="AG70:AG71"/>
    <mergeCell ref="AH70:AH71"/>
    <mergeCell ref="AC66:AC67"/>
    <mergeCell ref="AA82:AA83"/>
    <mergeCell ref="AB82:AB83"/>
    <mergeCell ref="AC82:AC83"/>
    <mergeCell ref="AD82:AD83"/>
    <mergeCell ref="AE82:AE83"/>
    <mergeCell ref="AG82:AG83"/>
    <mergeCell ref="AH82:AH83"/>
    <mergeCell ref="AI82:AI83"/>
    <mergeCell ref="AI80:AI81"/>
    <mergeCell ref="AF80:AF81"/>
    <mergeCell ref="AD66:AD67"/>
    <mergeCell ref="AE66:AE67"/>
    <mergeCell ref="AG66:AG67"/>
    <mergeCell ref="AH66:AH67"/>
    <mergeCell ref="AA78:AA79"/>
    <mergeCell ref="AB78:AB79"/>
    <mergeCell ref="AC78:AC79"/>
    <mergeCell ref="AD78:AD79"/>
    <mergeCell ref="AJ76:AJ77"/>
    <mergeCell ref="AF74:AF75"/>
    <mergeCell ref="AG74:AG75"/>
    <mergeCell ref="AH74:AH75"/>
    <mergeCell ref="AI74:AI75"/>
    <mergeCell ref="AH72:AH73"/>
    <mergeCell ref="AI72:AI73"/>
    <mergeCell ref="AO44:AO45"/>
    <mergeCell ref="AP44:AP45"/>
    <mergeCell ref="N46:N47"/>
    <mergeCell ref="M46:M47"/>
    <mergeCell ref="F46:F47"/>
    <mergeCell ref="G46:G47"/>
    <mergeCell ref="H46:H47"/>
    <mergeCell ref="I46:I47"/>
    <mergeCell ref="J46:J47"/>
    <mergeCell ref="K46:K47"/>
    <mergeCell ref="L46:L47"/>
    <mergeCell ref="AA46:AA47"/>
    <mergeCell ref="AB46:AB47"/>
    <mergeCell ref="AC46:AC47"/>
    <mergeCell ref="AD46:AD47"/>
    <mergeCell ref="AE46:AE47"/>
    <mergeCell ref="AF46:AF47"/>
    <mergeCell ref="AG46:AG47"/>
    <mergeCell ref="AH46:AH47"/>
    <mergeCell ref="AA44:AA45"/>
    <mergeCell ref="AB44:AB45"/>
    <mergeCell ref="AC44:AC45"/>
    <mergeCell ref="AD44:AD45"/>
    <mergeCell ref="AE44:AE45"/>
    <mergeCell ref="AF44:AF45"/>
    <mergeCell ref="AP72:AP73"/>
    <mergeCell ref="AO46:AO47"/>
    <mergeCell ref="AP46:AP47"/>
    <mergeCell ref="AI46:AI47"/>
    <mergeCell ref="AM46:AM47"/>
    <mergeCell ref="AL44:AL45"/>
    <mergeCell ref="AL38:AL39"/>
    <mergeCell ref="AM38:AM39"/>
    <mergeCell ref="AO38:AO39"/>
    <mergeCell ref="AP38:AP39"/>
    <mergeCell ref="AG38:AG39"/>
    <mergeCell ref="AH38:AH39"/>
    <mergeCell ref="AI38:AI39"/>
    <mergeCell ref="AA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G40:AG41"/>
    <mergeCell ref="AH40:AH41"/>
    <mergeCell ref="AI40:AI41"/>
    <mergeCell ref="AL40:AL41"/>
    <mergeCell ref="AM40:AM41"/>
    <mergeCell ref="AM44:AM45"/>
    <mergeCell ref="AJ46:AJ47"/>
    <mergeCell ref="AK46:AK47"/>
    <mergeCell ref="F40:F41"/>
    <mergeCell ref="N42:N43"/>
    <mergeCell ref="M42:M43"/>
    <mergeCell ref="F42:F43"/>
    <mergeCell ref="G42:G43"/>
    <mergeCell ref="H42:H43"/>
    <mergeCell ref="I42:I43"/>
    <mergeCell ref="J42:J43"/>
    <mergeCell ref="K42:K43"/>
    <mergeCell ref="L42:L43"/>
    <mergeCell ref="AJ42:AJ43"/>
    <mergeCell ref="AK42:AK43"/>
    <mergeCell ref="AL42:AL43"/>
    <mergeCell ref="AM42:AM43"/>
    <mergeCell ref="AO42:AO43"/>
    <mergeCell ref="AP42:AP43"/>
    <mergeCell ref="AO40:AO41"/>
    <mergeCell ref="AP40:AP41"/>
    <mergeCell ref="N40:N41"/>
    <mergeCell ref="M40:M41"/>
    <mergeCell ref="G40:G41"/>
    <mergeCell ref="H40:H41"/>
    <mergeCell ref="I40:I41"/>
    <mergeCell ref="J40:J41"/>
    <mergeCell ref="K40:K41"/>
    <mergeCell ref="L40:L41"/>
    <mergeCell ref="AA40:AA41"/>
    <mergeCell ref="AB40:AB41"/>
    <mergeCell ref="AC40:AC41"/>
    <mergeCell ref="AD40:AD41"/>
    <mergeCell ref="AE40:AE41"/>
    <mergeCell ref="AF40:AF41"/>
    <mergeCell ref="AE56:AE57"/>
    <mergeCell ref="AH54:AH55"/>
    <mergeCell ref="AB52:AB53"/>
    <mergeCell ref="AC58:AC59"/>
    <mergeCell ref="AD58:AD59"/>
    <mergeCell ref="AE58:AE59"/>
    <mergeCell ref="AF58:AF59"/>
    <mergeCell ref="AK56:AK57"/>
    <mergeCell ref="AA58:AA59"/>
    <mergeCell ref="AB58:AB59"/>
    <mergeCell ref="J58:J59"/>
    <mergeCell ref="K58:K59"/>
    <mergeCell ref="L58:L59"/>
    <mergeCell ref="M58:M59"/>
    <mergeCell ref="N58:N59"/>
    <mergeCell ref="N56:N57"/>
    <mergeCell ref="AA56:AA57"/>
    <mergeCell ref="AB56:AB57"/>
    <mergeCell ref="AD56:AD57"/>
    <mergeCell ref="AG58:AG59"/>
    <mergeCell ref="N44:N45"/>
    <mergeCell ref="M44:M45"/>
    <mergeCell ref="F44:F45"/>
    <mergeCell ref="AC88:AC89"/>
    <mergeCell ref="AD88:AD89"/>
    <mergeCell ref="AE88:AE89"/>
    <mergeCell ref="AF88:AF89"/>
    <mergeCell ref="AG88:AG89"/>
    <mergeCell ref="AH88:AH89"/>
    <mergeCell ref="AI88:AI89"/>
    <mergeCell ref="N88:N89"/>
    <mergeCell ref="M88:M89"/>
    <mergeCell ref="L88:L89"/>
    <mergeCell ref="F88:F89"/>
    <mergeCell ref="G88:G89"/>
    <mergeCell ref="H88:H89"/>
    <mergeCell ref="I88:I89"/>
    <mergeCell ref="J88:J89"/>
    <mergeCell ref="K88:K89"/>
    <mergeCell ref="AA88:AA89"/>
    <mergeCell ref="G44:G45"/>
    <mergeCell ref="H44:H45"/>
    <mergeCell ref="I44:I45"/>
    <mergeCell ref="J44:J45"/>
    <mergeCell ref="M86:M87"/>
    <mergeCell ref="F86:F87"/>
    <mergeCell ref="G86:G87"/>
    <mergeCell ref="H86:H87"/>
    <mergeCell ref="I86:I87"/>
    <mergeCell ref="J86:J87"/>
    <mergeCell ref="K86:K87"/>
    <mergeCell ref="L86:L87"/>
    <mergeCell ref="K44:K45"/>
    <mergeCell ref="L44:L45"/>
    <mergeCell ref="N84:N85"/>
    <mergeCell ref="M84:M85"/>
    <mergeCell ref="F84:F85"/>
    <mergeCell ref="G84:G85"/>
    <mergeCell ref="H84:H85"/>
    <mergeCell ref="I84:I85"/>
    <mergeCell ref="J54:J55"/>
    <mergeCell ref="N48:N49"/>
    <mergeCell ref="F82:F83"/>
    <mergeCell ref="G82:G83"/>
    <mergeCell ref="H82:H83"/>
    <mergeCell ref="I82:I83"/>
    <mergeCell ref="J82:J83"/>
    <mergeCell ref="K82:K83"/>
    <mergeCell ref="L82:L83"/>
    <mergeCell ref="L78:L79"/>
    <mergeCell ref="F74:F75"/>
    <mergeCell ref="G74:G75"/>
    <mergeCell ref="H74:H75"/>
    <mergeCell ref="I74:I75"/>
    <mergeCell ref="J74:J75"/>
    <mergeCell ref="K74:K75"/>
    <mergeCell ref="M48:M49"/>
    <mergeCell ref="M80:M81"/>
    <mergeCell ref="F80:F81"/>
    <mergeCell ref="G80:G81"/>
    <mergeCell ref="F58:F59"/>
    <mergeCell ref="G58:G59"/>
    <mergeCell ref="H58:H59"/>
    <mergeCell ref="I58:I59"/>
    <mergeCell ref="AH28:AH29"/>
    <mergeCell ref="J34:J35"/>
    <mergeCell ref="K34:K35"/>
    <mergeCell ref="L34:L35"/>
    <mergeCell ref="M36:M37"/>
    <mergeCell ref="F36:F37"/>
    <mergeCell ref="G36:G37"/>
    <mergeCell ref="H36:H37"/>
    <mergeCell ref="I36:I37"/>
    <mergeCell ref="J36:J37"/>
    <mergeCell ref="K36:K37"/>
    <mergeCell ref="L36:L37"/>
    <mergeCell ref="H34:H35"/>
    <mergeCell ref="I34:I35"/>
    <mergeCell ref="H32:H33"/>
    <mergeCell ref="G32:G33"/>
    <mergeCell ref="F32:F33"/>
    <mergeCell ref="AA30:AA31"/>
    <mergeCell ref="N32:N33"/>
    <mergeCell ref="M32:M33"/>
    <mergeCell ref="L32:L33"/>
    <mergeCell ref="K32:K33"/>
    <mergeCell ref="J30:J31"/>
    <mergeCell ref="I30:I31"/>
    <mergeCell ref="H30:H31"/>
    <mergeCell ref="G30:G31"/>
    <mergeCell ref="F30:F31"/>
    <mergeCell ref="I28:I29"/>
    <mergeCell ref="J28:J29"/>
    <mergeCell ref="AO92:AO93"/>
    <mergeCell ref="AP92:AP93"/>
    <mergeCell ref="AN58:AN105"/>
    <mergeCell ref="AO104:AO105"/>
    <mergeCell ref="AL98:AL99"/>
    <mergeCell ref="AM98:AM99"/>
    <mergeCell ref="AL100:AL101"/>
    <mergeCell ref="AM100:AM101"/>
    <mergeCell ref="AO100:AO101"/>
    <mergeCell ref="AL94:AL95"/>
    <mergeCell ref="AG94:AG95"/>
    <mergeCell ref="AH94:AH95"/>
    <mergeCell ref="AJ94:AJ95"/>
    <mergeCell ref="AK94:AK95"/>
    <mergeCell ref="AF94:AF95"/>
    <mergeCell ref="AP30:AP31"/>
    <mergeCell ref="AP104:AP105"/>
    <mergeCell ref="AM104:AM105"/>
    <mergeCell ref="AP100:AP101"/>
    <mergeCell ref="AP34:AP35"/>
    <mergeCell ref="AL34:AL35"/>
    <mergeCell ref="AM34:AM35"/>
    <mergeCell ref="AF34:AF35"/>
    <mergeCell ref="AG34:AG35"/>
    <mergeCell ref="AM36:AM37"/>
    <mergeCell ref="AO30:AO31"/>
    <mergeCell ref="AF36:AF37"/>
    <mergeCell ref="AG36:AG37"/>
    <mergeCell ref="AH36:AH37"/>
    <mergeCell ref="AI36:AI37"/>
    <mergeCell ref="AJ36:AJ37"/>
    <mergeCell ref="AK34:AK35"/>
    <mergeCell ref="AO88:AO89"/>
    <mergeCell ref="AP88:AP89"/>
    <mergeCell ref="J32:J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M32:AM33"/>
    <mergeCell ref="AO32:AO33"/>
    <mergeCell ref="AP32:AP33"/>
    <mergeCell ref="AN26:AN37"/>
    <mergeCell ref="AO36:AO37"/>
    <mergeCell ref="AP36:AP37"/>
    <mergeCell ref="AO34:AO35"/>
    <mergeCell ref="N30:N31"/>
    <mergeCell ref="M30:M31"/>
    <mergeCell ref="L30:L31"/>
    <mergeCell ref="K30:K31"/>
    <mergeCell ref="AO28:AO29"/>
    <mergeCell ref="AP28:AP29"/>
    <mergeCell ref="AI28:AI29"/>
    <mergeCell ref="AK28:AK29"/>
    <mergeCell ref="AL28:AL29"/>
    <mergeCell ref="AM28:AM29"/>
    <mergeCell ref="AP26:AP27"/>
    <mergeCell ref="AF28:AF29"/>
    <mergeCell ref="AO26:AO27"/>
    <mergeCell ref="AE36:AE37"/>
    <mergeCell ref="AO98:AO99"/>
    <mergeCell ref="AP98:AP99"/>
    <mergeCell ref="N96:N97"/>
    <mergeCell ref="M96:M97"/>
    <mergeCell ref="AD96:AD97"/>
    <mergeCell ref="AE96:AE97"/>
    <mergeCell ref="AF96:AF97"/>
    <mergeCell ref="AH98:AH99"/>
    <mergeCell ref="AI94:AI95"/>
    <mergeCell ref="AC96:AC97"/>
    <mergeCell ref="AG96:AG97"/>
    <mergeCell ref="AH96:AH97"/>
    <mergeCell ref="AF102:AF103"/>
    <mergeCell ref="AG102:AG103"/>
    <mergeCell ref="AH102:AH103"/>
    <mergeCell ref="AI102:AI103"/>
    <mergeCell ref="AJ102:AJ103"/>
    <mergeCell ref="AK102:AK103"/>
    <mergeCell ref="AL102:AL103"/>
    <mergeCell ref="AP102:AP103"/>
    <mergeCell ref="AP94:AP95"/>
    <mergeCell ref="AM102:AM103"/>
    <mergeCell ref="AA96:AA97"/>
    <mergeCell ref="N94:N95"/>
    <mergeCell ref="AM96:AM97"/>
    <mergeCell ref="AO96:AO97"/>
    <mergeCell ref="AP96:AP97"/>
    <mergeCell ref="AI98:AI99"/>
    <mergeCell ref="AD102:AD103"/>
    <mergeCell ref="AE102:AE103"/>
    <mergeCell ref="AI100:AI101"/>
    <mergeCell ref="AJ100:AJ101"/>
    <mergeCell ref="AK100:AK101"/>
    <mergeCell ref="AK96:AK97"/>
    <mergeCell ref="AL96:AL97"/>
    <mergeCell ref="AD98:AD99"/>
    <mergeCell ref="AE98:AE99"/>
    <mergeCell ref="AF98:AF99"/>
    <mergeCell ref="L104:L105"/>
    <mergeCell ref="M104:M105"/>
    <mergeCell ref="N104:N105"/>
    <mergeCell ref="H102:H103"/>
    <mergeCell ref="I102:I103"/>
    <mergeCell ref="J102:J103"/>
    <mergeCell ref="K102:K103"/>
    <mergeCell ref="L102:L103"/>
    <mergeCell ref="M102:M103"/>
    <mergeCell ref="N102:N103"/>
    <mergeCell ref="AA102:AA103"/>
    <mergeCell ref="AB102:AB103"/>
    <mergeCell ref="AC102:AC103"/>
    <mergeCell ref="AH100:AH101"/>
    <mergeCell ref="AG100:AG101"/>
    <mergeCell ref="AI96:AI97"/>
    <mergeCell ref="AJ96:AJ97"/>
    <mergeCell ref="L96:L97"/>
    <mergeCell ref="AK104:AK105"/>
    <mergeCell ref="AL104:AL105"/>
    <mergeCell ref="K96:K97"/>
    <mergeCell ref="J96:J97"/>
    <mergeCell ref="I96:I97"/>
    <mergeCell ref="AC92:AC93"/>
    <mergeCell ref="AF92:AF93"/>
    <mergeCell ref="AI92:AI93"/>
    <mergeCell ref="B58:B105"/>
    <mergeCell ref="K94:K95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AA100:AA101"/>
    <mergeCell ref="AB100:AB101"/>
    <mergeCell ref="AC100:AC101"/>
    <mergeCell ref="AD100:AD101"/>
    <mergeCell ref="AE100:AE101"/>
    <mergeCell ref="AF100:AF101"/>
    <mergeCell ref="K98:K99"/>
    <mergeCell ref="L98:L99"/>
    <mergeCell ref="M98:M99"/>
    <mergeCell ref="N98:N99"/>
    <mergeCell ref="AA98:AA99"/>
    <mergeCell ref="M94:M95"/>
    <mergeCell ref="L94:L95"/>
    <mergeCell ref="AA94:AA95"/>
    <mergeCell ref="AB94:AB95"/>
    <mergeCell ref="AC94:AC95"/>
    <mergeCell ref="AD94:AD95"/>
    <mergeCell ref="AE94:AE95"/>
    <mergeCell ref="AE74:AE75"/>
    <mergeCell ref="E82:E83"/>
    <mergeCell ref="G96:G97"/>
    <mergeCell ref="F96:F97"/>
    <mergeCell ref="F102:F103"/>
    <mergeCell ref="B46:B57"/>
    <mergeCell ref="AD90:AD91"/>
    <mergeCell ref="AM94:AM95"/>
    <mergeCell ref="AO94:AO95"/>
    <mergeCell ref="AF104:AF105"/>
    <mergeCell ref="AG104:AG105"/>
    <mergeCell ref="AH104:AH105"/>
    <mergeCell ref="AI104:AI105"/>
    <mergeCell ref="AJ104:AJ105"/>
    <mergeCell ref="AA104:AA105"/>
    <mergeCell ref="AB104:AB105"/>
    <mergeCell ref="AC104:AC105"/>
    <mergeCell ref="AD104:AD105"/>
    <mergeCell ref="AE104:AE105"/>
    <mergeCell ref="AB98:AB99"/>
    <mergeCell ref="AC98:AC99"/>
    <mergeCell ref="AO102:AO103"/>
    <mergeCell ref="AJ98:AJ99"/>
    <mergeCell ref="AK98:AK99"/>
    <mergeCell ref="AB96:AB97"/>
    <mergeCell ref="AA92:AA93"/>
    <mergeCell ref="AB92:AB93"/>
    <mergeCell ref="AD92:AD93"/>
    <mergeCell ref="AE92:AE93"/>
    <mergeCell ref="AG92:AG93"/>
    <mergeCell ref="AH92:AH93"/>
    <mergeCell ref="AJ92:AJ93"/>
    <mergeCell ref="AK92:AK93"/>
    <mergeCell ref="AK86:AK87"/>
    <mergeCell ref="AF86:AF87"/>
    <mergeCell ref="AL86:AL87"/>
    <mergeCell ref="AH58:AH59"/>
    <mergeCell ref="C58:C105"/>
    <mergeCell ref="D58:D105"/>
    <mergeCell ref="F104:F105"/>
    <mergeCell ref="G104:G105"/>
    <mergeCell ref="H104:H105"/>
    <mergeCell ref="I104:I105"/>
    <mergeCell ref="J104:J105"/>
    <mergeCell ref="K104:K105"/>
    <mergeCell ref="F98:F99"/>
    <mergeCell ref="G98:G99"/>
    <mergeCell ref="H98:H99"/>
    <mergeCell ref="I98:I99"/>
    <mergeCell ref="J98:J99"/>
    <mergeCell ref="H96:H97"/>
    <mergeCell ref="J94:J95"/>
    <mergeCell ref="F100:F101"/>
    <mergeCell ref="I94:I95"/>
    <mergeCell ref="H94:H95"/>
    <mergeCell ref="G94:G95"/>
    <mergeCell ref="F94:F95"/>
    <mergeCell ref="E68:E69"/>
    <mergeCell ref="E70:E71"/>
    <mergeCell ref="E72:E73"/>
    <mergeCell ref="E74:E75"/>
    <mergeCell ref="E76:E77"/>
    <mergeCell ref="E94:E95"/>
    <mergeCell ref="E78:E79"/>
    <mergeCell ref="E80:E81"/>
    <mergeCell ref="AP78:AP79"/>
    <mergeCell ref="AJ74:AJ75"/>
    <mergeCell ref="AK74:AK75"/>
    <mergeCell ref="AL74:AL75"/>
    <mergeCell ref="AP74:AP75"/>
    <mergeCell ref="AK70:AK71"/>
    <mergeCell ref="AL70:AL71"/>
    <mergeCell ref="AI76:AI77"/>
    <mergeCell ref="AO76:AO77"/>
    <mergeCell ref="AP76:AP77"/>
    <mergeCell ref="AO70:AO71"/>
    <mergeCell ref="AI58:AI59"/>
    <mergeCell ref="AJ58:AJ59"/>
    <mergeCell ref="AK58:AK59"/>
    <mergeCell ref="AP84:AP85"/>
    <mergeCell ref="AA50:AA51"/>
    <mergeCell ref="AB50:AB51"/>
    <mergeCell ref="AC50:AC51"/>
    <mergeCell ref="AD50:AD51"/>
    <mergeCell ref="AE50:AE51"/>
    <mergeCell ref="AG54:AG55"/>
    <mergeCell ref="AB54:AB55"/>
    <mergeCell ref="AC54:AC55"/>
    <mergeCell ref="AD54:AD55"/>
    <mergeCell ref="AE54:AE55"/>
    <mergeCell ref="AF50:AF51"/>
    <mergeCell ref="AE78:AE79"/>
    <mergeCell ref="AF78:AF79"/>
    <mergeCell ref="AG78:AG79"/>
    <mergeCell ref="AH78:AH79"/>
    <mergeCell ref="AK76:AK77"/>
    <mergeCell ref="AM76:AM77"/>
    <mergeCell ref="AP54:AP55"/>
    <mergeCell ref="F52:F53"/>
    <mergeCell ref="G52:G53"/>
    <mergeCell ref="I54:I55"/>
    <mergeCell ref="AI90:AI91"/>
    <mergeCell ref="AJ90:AJ91"/>
    <mergeCell ref="AK90:AK91"/>
    <mergeCell ref="AL90:AL91"/>
    <mergeCell ref="AM90:AM91"/>
    <mergeCell ref="AK52:AK53"/>
    <mergeCell ref="AI56:AI57"/>
    <mergeCell ref="J52:J53"/>
    <mergeCell ref="K52:K53"/>
    <mergeCell ref="L52:L53"/>
    <mergeCell ref="AO68:AO69"/>
    <mergeCell ref="AP56:AP57"/>
    <mergeCell ref="AO90:AO91"/>
    <mergeCell ref="AM56:AM57"/>
    <mergeCell ref="AK82:AK83"/>
    <mergeCell ref="AL82:AL83"/>
    <mergeCell ref="AM82:AM83"/>
    <mergeCell ref="AO82:AO83"/>
    <mergeCell ref="AP82:AP83"/>
    <mergeCell ref="AJ82:AJ83"/>
    <mergeCell ref="AI78:AI79"/>
    <mergeCell ref="AP66:AP67"/>
    <mergeCell ref="AO64:AO65"/>
    <mergeCell ref="AL76:AL77"/>
    <mergeCell ref="AP70:AP71"/>
    <mergeCell ref="AP68:AP69"/>
    <mergeCell ref="AP86:AP87"/>
    <mergeCell ref="AP80:AP81"/>
    <mergeCell ref="AJ86:AJ87"/>
    <mergeCell ref="AO74:AO75"/>
    <mergeCell ref="AM74:AM75"/>
    <mergeCell ref="AA48:AA49"/>
    <mergeCell ref="F90:F91"/>
    <mergeCell ref="G90:G91"/>
    <mergeCell ref="H90:H91"/>
    <mergeCell ref="I90:I91"/>
    <mergeCell ref="J90:J91"/>
    <mergeCell ref="K90:K91"/>
    <mergeCell ref="L90:L91"/>
    <mergeCell ref="M90:M91"/>
    <mergeCell ref="N90:N91"/>
    <mergeCell ref="AA90:AA91"/>
    <mergeCell ref="AB90:AB91"/>
    <mergeCell ref="AC90:AC91"/>
    <mergeCell ref="AG52:AG53"/>
    <mergeCell ref="AH52:AH53"/>
    <mergeCell ref="AI52:AI53"/>
    <mergeCell ref="AJ52:AJ53"/>
    <mergeCell ref="AJ78:AJ79"/>
    <mergeCell ref="N50:N51"/>
    <mergeCell ref="N52:N53"/>
    <mergeCell ref="H52:H53"/>
    <mergeCell ref="I52:I53"/>
    <mergeCell ref="AL88:AL89"/>
    <mergeCell ref="AM88:AM89"/>
    <mergeCell ref="AL56:AL57"/>
    <mergeCell ref="J84:J85"/>
    <mergeCell ref="AC56:AC57"/>
    <mergeCell ref="K84:K85"/>
    <mergeCell ref="L84:L85"/>
    <mergeCell ref="N36:N37"/>
    <mergeCell ref="N34:N35"/>
    <mergeCell ref="AC36:AC37"/>
    <mergeCell ref="AD36:AD37"/>
    <mergeCell ref="G102:G103"/>
    <mergeCell ref="AF54:AF55"/>
    <mergeCell ref="AJ48:AJ49"/>
    <mergeCell ref="AK48:AK49"/>
    <mergeCell ref="AL48:AL49"/>
    <mergeCell ref="AO48:AO49"/>
    <mergeCell ref="AE48:AE49"/>
    <mergeCell ref="AF48:AF49"/>
    <mergeCell ref="AG48:AG49"/>
    <mergeCell ref="AG50:AG51"/>
    <mergeCell ref="AH50:AH51"/>
    <mergeCell ref="AI50:AI51"/>
    <mergeCell ref="AJ50:AJ51"/>
    <mergeCell ref="AK50:AK51"/>
    <mergeCell ref="AL50:AL51"/>
    <mergeCell ref="AM50:AM51"/>
    <mergeCell ref="AO50:AO51"/>
    <mergeCell ref="AH48:AH49"/>
    <mergeCell ref="AI48:AI49"/>
    <mergeCell ref="AE90:AE91"/>
    <mergeCell ref="AF90:AF91"/>
    <mergeCell ref="N54:N55"/>
    <mergeCell ref="AA54:AA55"/>
    <mergeCell ref="AF56:AF57"/>
    <mergeCell ref="AG56:AG57"/>
    <mergeCell ref="AH56:AH57"/>
    <mergeCell ref="AL58:AL59"/>
    <mergeCell ref="AM58:AM59"/>
    <mergeCell ref="AM48:AM49"/>
    <mergeCell ref="AB30:AB31"/>
    <mergeCell ref="AC30:AC31"/>
    <mergeCell ref="AD30:AD31"/>
    <mergeCell ref="AE30:AE31"/>
    <mergeCell ref="AF30:AF31"/>
    <mergeCell ref="AI34:AI35"/>
    <mergeCell ref="AJ34:AJ35"/>
    <mergeCell ref="AA34:AA35"/>
    <mergeCell ref="AB34:AB35"/>
    <mergeCell ref="AC34:AC35"/>
    <mergeCell ref="AG30:AG31"/>
    <mergeCell ref="AH30:AH31"/>
    <mergeCell ref="AI30:AI31"/>
    <mergeCell ref="AJ30:AJ31"/>
    <mergeCell ref="AK30:AK31"/>
    <mergeCell ref="AA36:AA37"/>
    <mergeCell ref="AB36:AB37"/>
    <mergeCell ref="AD34:AD35"/>
    <mergeCell ref="AE34:AE35"/>
    <mergeCell ref="AH34:AH35"/>
    <mergeCell ref="AG44:AG45"/>
    <mergeCell ref="AH44:AH45"/>
    <mergeCell ref="AM24:AM25"/>
    <mergeCell ref="AO24:AO25"/>
    <mergeCell ref="K24:K25"/>
    <mergeCell ref="L24:L25"/>
    <mergeCell ref="M24:M25"/>
    <mergeCell ref="N24:N25"/>
    <mergeCell ref="AA24:AA25"/>
    <mergeCell ref="AL52:AL53"/>
    <mergeCell ref="AM52:AM53"/>
    <mergeCell ref="AL30:AL31"/>
    <mergeCell ref="AM30:AM31"/>
    <mergeCell ref="AC52:AC53"/>
    <mergeCell ref="AD52:AD53"/>
    <mergeCell ref="AE52:AE53"/>
    <mergeCell ref="AF52:AF53"/>
    <mergeCell ref="AA52:AA53"/>
    <mergeCell ref="AG26:AG27"/>
    <mergeCell ref="AH26:AH27"/>
    <mergeCell ref="AI26:AI27"/>
    <mergeCell ref="AJ26:AJ27"/>
    <mergeCell ref="AK26:AK27"/>
    <mergeCell ref="AB26:AB27"/>
    <mergeCell ref="AC26:AC27"/>
    <mergeCell ref="AD26:AD27"/>
    <mergeCell ref="K28:K29"/>
    <mergeCell ref="L28:L29"/>
    <mergeCell ref="M28:M29"/>
    <mergeCell ref="N28:N29"/>
    <mergeCell ref="AA28:AA29"/>
    <mergeCell ref="AB48:AB49"/>
    <mergeCell ref="AC48:AC49"/>
    <mergeCell ref="AD48:AD49"/>
    <mergeCell ref="AL46:AL47"/>
    <mergeCell ref="F22:F23"/>
    <mergeCell ref="G22:G23"/>
    <mergeCell ref="N22:N23"/>
    <mergeCell ref="AA22:AA23"/>
    <mergeCell ref="AB22:AB23"/>
    <mergeCell ref="AC22:AC23"/>
    <mergeCell ref="AD22:AD23"/>
    <mergeCell ref="AE22:AE23"/>
    <mergeCell ref="AP24:AP25"/>
    <mergeCell ref="AG24:AG25"/>
    <mergeCell ref="AH24:AH25"/>
    <mergeCell ref="AI24:AI25"/>
    <mergeCell ref="AJ24:AJ25"/>
    <mergeCell ref="AK24:AK25"/>
    <mergeCell ref="AB24:AB25"/>
    <mergeCell ref="AC24:AC25"/>
    <mergeCell ref="AD24:AD25"/>
    <mergeCell ref="AE24:AE25"/>
    <mergeCell ref="AF24:AF25"/>
    <mergeCell ref="AP22:AP23"/>
    <mergeCell ref="AO22:AO23"/>
    <mergeCell ref="AF22:AF23"/>
    <mergeCell ref="AG22:AG23"/>
    <mergeCell ref="AH22:AH23"/>
    <mergeCell ref="M26:M27"/>
    <mergeCell ref="N26:N27"/>
    <mergeCell ref="AA26:AA27"/>
    <mergeCell ref="AB28:AB29"/>
    <mergeCell ref="I32:I33"/>
    <mergeCell ref="AG28:AG29"/>
    <mergeCell ref="AK36:AK37"/>
    <mergeCell ref="AP18:AP19"/>
    <mergeCell ref="AO20:AO21"/>
    <mergeCell ref="AL18:AL19"/>
    <mergeCell ref="AM18:AM19"/>
    <mergeCell ref="AO18:AO19"/>
    <mergeCell ref="AP20:AP21"/>
    <mergeCell ref="AJ20:AJ21"/>
    <mergeCell ref="AK20:AK21"/>
    <mergeCell ref="AL20:AL21"/>
    <mergeCell ref="G20:G21"/>
    <mergeCell ref="H20:H21"/>
    <mergeCell ref="I20:I21"/>
    <mergeCell ref="J20:J21"/>
    <mergeCell ref="K20:K21"/>
    <mergeCell ref="L20:L21"/>
    <mergeCell ref="M20:M21"/>
    <mergeCell ref="N20:N21"/>
    <mergeCell ref="AA20:AA21"/>
    <mergeCell ref="AB20:AB21"/>
    <mergeCell ref="AC20:AC21"/>
    <mergeCell ref="AG18:AG19"/>
    <mergeCell ref="AH18:AH19"/>
    <mergeCell ref="AI18:AI19"/>
    <mergeCell ref="AJ18:AJ19"/>
    <mergeCell ref="AK18:AK19"/>
    <mergeCell ref="H18:H19"/>
    <mergeCell ref="AF18:AF19"/>
    <mergeCell ref="K18:K19"/>
    <mergeCell ref="L18:L19"/>
    <mergeCell ref="M18:M19"/>
    <mergeCell ref="N18:N19"/>
    <mergeCell ref="AA18:AA19"/>
    <mergeCell ref="AP106:AP107"/>
    <mergeCell ref="AK106:AK107"/>
    <mergeCell ref="AF106:AF107"/>
    <mergeCell ref="AI106:AI107"/>
    <mergeCell ref="AL106:AL107"/>
    <mergeCell ref="AM106:AM107"/>
    <mergeCell ref="AD106:AD107"/>
    <mergeCell ref="AE106:AE107"/>
    <mergeCell ref="AG106:AG107"/>
    <mergeCell ref="AH106:AH107"/>
    <mergeCell ref="AJ106:AJ107"/>
    <mergeCell ref="AI32:AI33"/>
    <mergeCell ref="AJ32:AJ33"/>
    <mergeCell ref="AK32:AK33"/>
    <mergeCell ref="AL32:AL33"/>
    <mergeCell ref="AP48:AP49"/>
    <mergeCell ref="AG90:AG91"/>
    <mergeCell ref="AH90:AH91"/>
    <mergeCell ref="AO52:AO53"/>
    <mergeCell ref="AJ56:AJ57"/>
    <mergeCell ref="AF82:AF83"/>
    <mergeCell ref="AK78:AK79"/>
    <mergeCell ref="AL78:AL79"/>
    <mergeCell ref="AP52:AP53"/>
    <mergeCell ref="AP50:AP51"/>
    <mergeCell ref="AO56:AO57"/>
    <mergeCell ref="AO58:AO59"/>
    <mergeCell ref="AP58:AP59"/>
    <mergeCell ref="AP90:AP91"/>
    <mergeCell ref="AJ88:AJ89"/>
    <mergeCell ref="AK88:AK89"/>
    <mergeCell ref="AN46:AN57"/>
    <mergeCell ref="AM20:AM21"/>
    <mergeCell ref="AD20:AD21"/>
    <mergeCell ref="AC106:AC107"/>
    <mergeCell ref="AN38:AN45"/>
    <mergeCell ref="AG20:AG21"/>
    <mergeCell ref="AH20:AH21"/>
    <mergeCell ref="AL54:AL55"/>
    <mergeCell ref="AC28:AC29"/>
    <mergeCell ref="AL26:AL27"/>
    <mergeCell ref="AM26:AM27"/>
    <mergeCell ref="AM54:AM55"/>
    <mergeCell ref="AO54:AO55"/>
    <mergeCell ref="AL68:AL69"/>
    <mergeCell ref="AF66:AF67"/>
    <mergeCell ref="AO66:AO67"/>
    <mergeCell ref="AL92:AL93"/>
    <mergeCell ref="AM92:AM93"/>
    <mergeCell ref="AG98:AG99"/>
    <mergeCell ref="AI20:AI21"/>
    <mergeCell ref="AO106:AO107"/>
    <mergeCell ref="AI22:AI23"/>
    <mergeCell ref="AJ22:AJ23"/>
    <mergeCell ref="AN18:AN25"/>
    <mergeCell ref="AE20:AE21"/>
    <mergeCell ref="AF20:AF21"/>
    <mergeCell ref="AK22:AK23"/>
    <mergeCell ref="AL22:AL23"/>
    <mergeCell ref="AM22:AM23"/>
    <mergeCell ref="AJ28:AJ29"/>
    <mergeCell ref="AI54:AI55"/>
    <mergeCell ref="AJ54:AJ55"/>
    <mergeCell ref="AK54:AK55"/>
    <mergeCell ref="H106:H107"/>
    <mergeCell ref="I106:I107"/>
    <mergeCell ref="J106:J107"/>
    <mergeCell ref="K106:K107"/>
    <mergeCell ref="L106:L107"/>
    <mergeCell ref="F106:F107"/>
    <mergeCell ref="G106:G107"/>
    <mergeCell ref="F14:F15"/>
    <mergeCell ref="F16:F17"/>
    <mergeCell ref="G14:G15"/>
    <mergeCell ref="F12:F13"/>
    <mergeCell ref="K12:K13"/>
    <mergeCell ref="J12:J13"/>
    <mergeCell ref="I12:I13"/>
    <mergeCell ref="H12:H13"/>
    <mergeCell ref="G12:G13"/>
    <mergeCell ref="G16:G17"/>
    <mergeCell ref="K16:K17"/>
    <mergeCell ref="I14:I15"/>
    <mergeCell ref="H14:H15"/>
    <mergeCell ref="G48:G49"/>
    <mergeCell ref="H48:H49"/>
    <mergeCell ref="I48:I49"/>
    <mergeCell ref="J48:J49"/>
    <mergeCell ref="K48:K49"/>
    <mergeCell ref="L48:L49"/>
    <mergeCell ref="F54:F55"/>
    <mergeCell ref="G54:G55"/>
    <mergeCell ref="G18:G19"/>
    <mergeCell ref="G24:G25"/>
    <mergeCell ref="H24:H25"/>
    <mergeCell ref="I24:I25"/>
    <mergeCell ref="E100:E101"/>
    <mergeCell ref="E102:E103"/>
    <mergeCell ref="E104:E105"/>
    <mergeCell ref="E84:E85"/>
    <mergeCell ref="E14:E15"/>
    <mergeCell ref="E16:E17"/>
    <mergeCell ref="F48:F49"/>
    <mergeCell ref="F92:F93"/>
    <mergeCell ref="E92:E93"/>
    <mergeCell ref="AB12:AB13"/>
    <mergeCell ref="I18:I19"/>
    <mergeCell ref="H22:H23"/>
    <mergeCell ref="I22:I23"/>
    <mergeCell ref="J22:J23"/>
    <mergeCell ref="K22:K23"/>
    <mergeCell ref="L22:L23"/>
    <mergeCell ref="M22:M23"/>
    <mergeCell ref="I26:I27"/>
    <mergeCell ref="M12:M13"/>
    <mergeCell ref="H16:H17"/>
    <mergeCell ref="I16:I17"/>
    <mergeCell ref="J16:J17"/>
    <mergeCell ref="E96:E97"/>
    <mergeCell ref="E98:E99"/>
    <mergeCell ref="E36:E37"/>
    <mergeCell ref="E40:E41"/>
    <mergeCell ref="E42:E43"/>
    <mergeCell ref="E44:E45"/>
    <mergeCell ref="E46:E47"/>
    <mergeCell ref="E48:E49"/>
    <mergeCell ref="E50:E51"/>
    <mergeCell ref="E52:E53"/>
    <mergeCell ref="AP16:AP17"/>
    <mergeCell ref="AC16:AC17"/>
    <mergeCell ref="AL16:AL17"/>
    <mergeCell ref="AG16:AG17"/>
    <mergeCell ref="AH16:AH17"/>
    <mergeCell ref="AI16:AI17"/>
    <mergeCell ref="AJ16:AJ17"/>
    <mergeCell ref="AK16:AK17"/>
    <mergeCell ref="AF16:AF17"/>
    <mergeCell ref="AE16:AE17"/>
    <mergeCell ref="AD16:AD17"/>
    <mergeCell ref="AA12:AA13"/>
    <mergeCell ref="N12:N13"/>
    <mergeCell ref="AM14:AM15"/>
    <mergeCell ref="AM16:AM17"/>
    <mergeCell ref="AE12:AE13"/>
    <mergeCell ref="AD12:AD13"/>
    <mergeCell ref="AO14:AO15"/>
    <mergeCell ref="AB16:AB17"/>
    <mergeCell ref="AO8:AO9"/>
    <mergeCell ref="AP8:AP9"/>
    <mergeCell ref="AF8:AF9"/>
    <mergeCell ref="AG8:AG9"/>
    <mergeCell ref="AH8:AH9"/>
    <mergeCell ref="AI8:AI9"/>
    <mergeCell ref="AJ8:AJ9"/>
    <mergeCell ref="AH12:AH13"/>
    <mergeCell ref="AC12:AC13"/>
    <mergeCell ref="AL12:AL13"/>
    <mergeCell ref="AI12:AI13"/>
    <mergeCell ref="AJ12:AJ13"/>
    <mergeCell ref="AK12:AK13"/>
    <mergeCell ref="AG12:AG13"/>
    <mergeCell ref="AO10:AO11"/>
    <mergeCell ref="AP10:AP11"/>
    <mergeCell ref="AO12:AO13"/>
    <mergeCell ref="AP12:AP13"/>
    <mergeCell ref="AM12:AM13"/>
    <mergeCell ref="AI10:AI11"/>
    <mergeCell ref="AJ10:AJ11"/>
    <mergeCell ref="AK10:AK11"/>
    <mergeCell ref="AL10:AL11"/>
    <mergeCell ref="AM10:AM11"/>
    <mergeCell ref="AD10:AD11"/>
    <mergeCell ref="AE10:AE11"/>
    <mergeCell ref="AF10:AF11"/>
    <mergeCell ref="AG10:AG11"/>
    <mergeCell ref="AH10:AH11"/>
    <mergeCell ref="AF12:AF13"/>
    <mergeCell ref="AK8:AK9"/>
    <mergeCell ref="AL8:AL9"/>
    <mergeCell ref="AB8:AB9"/>
    <mergeCell ref="AC8:AC9"/>
    <mergeCell ref="AD8:AD9"/>
    <mergeCell ref="AE8:AE9"/>
    <mergeCell ref="J8:J9"/>
    <mergeCell ref="K8:K9"/>
    <mergeCell ref="L8:L9"/>
    <mergeCell ref="M8:M9"/>
    <mergeCell ref="N8:N9"/>
    <mergeCell ref="D26:D37"/>
    <mergeCell ref="M10:M11"/>
    <mergeCell ref="N10:N11"/>
    <mergeCell ref="AA10:AA11"/>
    <mergeCell ref="AB10:AB11"/>
    <mergeCell ref="AC10:AC11"/>
    <mergeCell ref="H10:H11"/>
    <mergeCell ref="I10:I11"/>
    <mergeCell ref="J10:J11"/>
    <mergeCell ref="K10:K11"/>
    <mergeCell ref="L10:L11"/>
    <mergeCell ref="G10:G11"/>
    <mergeCell ref="E8:E9"/>
    <mergeCell ref="E10:E11"/>
    <mergeCell ref="E12:E13"/>
    <mergeCell ref="AA14:AA15"/>
    <mergeCell ref="AB14:AB15"/>
    <mergeCell ref="AC14:AC15"/>
    <mergeCell ref="J24:J25"/>
    <mergeCell ref="G26:G27"/>
    <mergeCell ref="H26:H27"/>
    <mergeCell ref="G28:G29"/>
    <mergeCell ref="H28:H29"/>
    <mergeCell ref="AM8:AM9"/>
    <mergeCell ref="L16:L17"/>
    <mergeCell ref="M16:M17"/>
    <mergeCell ref="AP1:AP2"/>
    <mergeCell ref="AO6:AO7"/>
    <mergeCell ref="AP6:AP7"/>
    <mergeCell ref="AA6:AL6"/>
    <mergeCell ref="AM6:AM7"/>
    <mergeCell ref="N6:N7"/>
    <mergeCell ref="J6:J7"/>
    <mergeCell ref="K6:K7"/>
    <mergeCell ref="L6:L7"/>
    <mergeCell ref="M6:M7"/>
    <mergeCell ref="O6:Z6"/>
    <mergeCell ref="I6:I7"/>
    <mergeCell ref="B6:B7"/>
    <mergeCell ref="C6:C7"/>
    <mergeCell ref="AN6:AN7"/>
    <mergeCell ref="E6:E7"/>
    <mergeCell ref="AO1:AO2"/>
    <mergeCell ref="G8:G9"/>
    <mergeCell ref="H8:H9"/>
    <mergeCell ref="I8:I9"/>
    <mergeCell ref="F10:F11"/>
    <mergeCell ref="N16:N17"/>
    <mergeCell ref="AA16:AA17"/>
    <mergeCell ref="F8:F9"/>
    <mergeCell ref="D6:D7"/>
    <mergeCell ref="F6:F7"/>
    <mergeCell ref="G6:G7"/>
    <mergeCell ref="H6:H7"/>
    <mergeCell ref="AA8:AA9"/>
    <mergeCell ref="F24:F25"/>
    <mergeCell ref="L38:L39"/>
    <mergeCell ref="M38:M39"/>
    <mergeCell ref="N38:N39"/>
    <mergeCell ref="AL14:AL15"/>
    <mergeCell ref="AI14:AI15"/>
    <mergeCell ref="AJ14:AJ15"/>
    <mergeCell ref="AK14:AK15"/>
    <mergeCell ref="AH14:AH15"/>
    <mergeCell ref="AG14:AG15"/>
    <mergeCell ref="AF14:AF15"/>
    <mergeCell ref="AD14:AD15"/>
    <mergeCell ref="AE14:AE15"/>
    <mergeCell ref="N14:N15"/>
    <mergeCell ref="M14:M15"/>
    <mergeCell ref="L14:L15"/>
    <mergeCell ref="K14:K15"/>
    <mergeCell ref="J14:J15"/>
    <mergeCell ref="AB18:AB19"/>
    <mergeCell ref="AC18:AC19"/>
    <mergeCell ref="AD18:AD19"/>
    <mergeCell ref="AE18:AE19"/>
    <mergeCell ref="J18:J19"/>
    <mergeCell ref="K26:K27"/>
    <mergeCell ref="L26:L27"/>
    <mergeCell ref="AE26:AE27"/>
    <mergeCell ref="AF26:AF27"/>
    <mergeCell ref="AL36:AL37"/>
    <mergeCell ref="J26:J27"/>
    <mergeCell ref="AD28:AD29"/>
    <mergeCell ref="AE28:AE29"/>
    <mergeCell ref="AL24:AL25"/>
    <mergeCell ref="F50:F51"/>
    <mergeCell ref="E90:E91"/>
    <mergeCell ref="E106:E10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AB106:AB107"/>
    <mergeCell ref="G50:G51"/>
    <mergeCell ref="H50:H51"/>
    <mergeCell ref="I50:I51"/>
    <mergeCell ref="E86:E87"/>
    <mergeCell ref="E88:E89"/>
    <mergeCell ref="J50:J51"/>
    <mergeCell ref="K50:K51"/>
    <mergeCell ref="L50:L51"/>
    <mergeCell ref="M52:M53"/>
    <mergeCell ref="K54:K55"/>
    <mergeCell ref="L54:L55"/>
    <mergeCell ref="M54:M55"/>
    <mergeCell ref="E54:E55"/>
    <mergeCell ref="E56:E57"/>
    <mergeCell ref="E58:E59"/>
    <mergeCell ref="E60:E61"/>
    <mergeCell ref="E62:E63"/>
    <mergeCell ref="E64:E65"/>
    <mergeCell ref="E66:E67"/>
    <mergeCell ref="AN106:AN109"/>
    <mergeCell ref="C46:C57"/>
    <mergeCell ref="B26:B37"/>
    <mergeCell ref="C26:C37"/>
    <mergeCell ref="M106:M107"/>
    <mergeCell ref="N106:N107"/>
    <mergeCell ref="AA106:AA107"/>
    <mergeCell ref="H54:H55"/>
    <mergeCell ref="F20:F21"/>
    <mergeCell ref="F18:F19"/>
    <mergeCell ref="F28:F29"/>
    <mergeCell ref="F26:F27"/>
    <mergeCell ref="B38:B45"/>
    <mergeCell ref="C38:C45"/>
    <mergeCell ref="D38:D41"/>
    <mergeCell ref="E38:E39"/>
    <mergeCell ref="F38:F39"/>
    <mergeCell ref="G38:G39"/>
    <mergeCell ref="H38:H39"/>
    <mergeCell ref="I38:I39"/>
    <mergeCell ref="J38:J39"/>
    <mergeCell ref="K38:K39"/>
    <mergeCell ref="D46:D57"/>
    <mergeCell ref="F56:F57"/>
    <mergeCell ref="G56:G57"/>
    <mergeCell ref="H56:H57"/>
    <mergeCell ref="I56:I57"/>
    <mergeCell ref="J56:J57"/>
    <mergeCell ref="K56:K57"/>
    <mergeCell ref="L56:L57"/>
    <mergeCell ref="M56:M57"/>
    <mergeCell ref="M50:M51"/>
  </mergeCells>
  <conditionalFormatting sqref="AA8:AL9">
    <cfRule type="cellIs" dxfId="194" priority="87" operator="lessThanOrEqual">
      <formula>75</formula>
    </cfRule>
  </conditionalFormatting>
  <conditionalFormatting sqref="AA14:AL15">
    <cfRule type="cellIs" dxfId="193" priority="73" operator="lessThanOrEqual">
      <formula>69</formula>
    </cfRule>
  </conditionalFormatting>
  <conditionalFormatting sqref="AA16:AL17">
    <cfRule type="expression" dxfId="192" priority="111">
      <formula>AND(ISBLANK(AA16),AND(DAY(TODAY()&gt;5)))</formula>
    </cfRule>
  </conditionalFormatting>
  <conditionalFormatting sqref="AA36:AL37">
    <cfRule type="cellIs" dxfId="191" priority="61" operator="greaterThan">
      <formula>0.02</formula>
    </cfRule>
  </conditionalFormatting>
  <conditionalFormatting sqref="AA38:AL38">
    <cfRule type="expression" dxfId="190" priority="9">
      <formula>AND(ISBLANK(AA38),AND(DAY(TODAY()&gt;5)))</formula>
    </cfRule>
  </conditionalFormatting>
  <conditionalFormatting sqref="AA40:AL40">
    <cfRule type="expression" dxfId="189" priority="8">
      <formula>AND(ISBLANK(AA40),AND(DAY(TODAY()&gt;5)))</formula>
    </cfRule>
  </conditionalFormatting>
  <conditionalFormatting sqref="AA42:AL42">
    <cfRule type="expression" dxfId="188" priority="6">
      <formula>AND(ISBLANK(AA42),AND(DAY(TODAY()&gt;5)))</formula>
    </cfRule>
  </conditionalFormatting>
  <conditionalFormatting sqref="AA44:AL44">
    <cfRule type="expression" dxfId="187" priority="2">
      <formula>AND(ISBLANK(AA44),AND(DAY(TODAY()&gt;5)))</formula>
    </cfRule>
  </conditionalFormatting>
  <conditionalFormatting sqref="AA44:AL45">
    <cfRule type="cellIs" dxfId="186" priority="1" operator="lessThan">
      <formula>20</formula>
    </cfRule>
  </conditionalFormatting>
  <conditionalFormatting sqref="AA56:AL57">
    <cfRule type="expression" dxfId="185" priority="21">
      <formula>AND(ISBLANK(AA56),AND(DAY(TODAY()&gt;5)))</formula>
    </cfRule>
    <cfRule type="cellIs" dxfId="184" priority="22" operator="greaterThanOrEqual">
      <formula>10</formula>
    </cfRule>
  </conditionalFormatting>
  <conditionalFormatting sqref="AB10:AB13">
    <cfRule type="notContainsText" dxfId="183" priority="84" operator="notContains" text="100">
      <formula>ISERROR(SEARCH("100",AB10))</formula>
    </cfRule>
  </conditionalFormatting>
  <conditionalFormatting sqref="AB12">
    <cfRule type="expression" dxfId="182" priority="85">
      <formula>AND(ISBLANK(AB12),AND(DAY(TODAY()&gt;5)))</formula>
    </cfRule>
  </conditionalFormatting>
  <conditionalFormatting sqref="AC90:AC91 AF90:AF91 AI90:AI91 AL90:AL91">
    <cfRule type="cellIs" dxfId="181" priority="53" operator="greaterThan">
      <formula>1</formula>
    </cfRule>
  </conditionalFormatting>
  <conditionalFormatting sqref="AC92:AC95 AF92:AF95 AI92:AI95 AL92:AL95">
    <cfRule type="cellIs" dxfId="180" priority="54" operator="lessThanOrEqual">
      <formula>69</formula>
    </cfRule>
  </conditionalFormatting>
  <conditionalFormatting sqref="AC102">
    <cfRule type="expression" dxfId="179" priority="23">
      <formula>AND(ISBLANK(AC102),AND(DAY(TODAY()&gt;5)))</formula>
    </cfRule>
  </conditionalFormatting>
  <conditionalFormatting sqref="AC102:AC103 AF102:AF103 AI102:AI103 AL102:AL103">
    <cfRule type="cellIs" dxfId="178" priority="59" operator="lessThanOrEqual">
      <formula>74</formula>
    </cfRule>
  </conditionalFormatting>
  <conditionalFormatting sqref="AC108">
    <cfRule type="expression" dxfId="177" priority="26">
      <formula>AND(ISBLANK(AC108),AND(DAY(TODAY()&gt;5)))</formula>
    </cfRule>
  </conditionalFormatting>
  <conditionalFormatting sqref="AC108:AC109">
    <cfRule type="cellIs" dxfId="176" priority="27" operator="lessThanOrEqual">
      <formula>79</formula>
    </cfRule>
  </conditionalFormatting>
  <conditionalFormatting sqref="AD10:AD13">
    <cfRule type="notContainsText" dxfId="175" priority="82" operator="notContains" text="100">
      <formula>ISERROR(SEARCH("100",AD10))</formula>
    </cfRule>
  </conditionalFormatting>
  <conditionalFormatting sqref="AD12">
    <cfRule type="expression" dxfId="174" priority="83">
      <formula>AND(ISBLANK(AD12),AND(DAY(TODAY()&gt;5)))</formula>
    </cfRule>
  </conditionalFormatting>
  <conditionalFormatting sqref="AF10:AF13">
    <cfRule type="notContainsText" dxfId="173" priority="74" operator="notContains" text="100">
      <formula>ISERROR(SEARCH("100",AF10))</formula>
    </cfRule>
  </conditionalFormatting>
  <conditionalFormatting sqref="AF12">
    <cfRule type="expression" dxfId="172" priority="75">
      <formula>AND(ISBLANK(AF12),AND(DAY(TODAY()&gt;5)))</formula>
    </cfRule>
  </conditionalFormatting>
  <conditionalFormatting sqref="AF18">
    <cfRule type="expression" dxfId="171" priority="104">
      <formula>AND(ISBLANK(AF18),AND(DAY(TODAY()&gt;5)))</formula>
    </cfRule>
  </conditionalFormatting>
  <conditionalFormatting sqref="AF18:AF25">
    <cfRule type="cellIs" dxfId="170" priority="65" operator="lessThanOrEqual">
      <formula>79</formula>
    </cfRule>
  </conditionalFormatting>
  <conditionalFormatting sqref="AF20 AF22 AF24">
    <cfRule type="expression" dxfId="169" priority="66">
      <formula>AND(ISBLANK(AF20),AND(DAY(TODAY()&gt;5)))</formula>
    </cfRule>
  </conditionalFormatting>
  <conditionalFormatting sqref="AF48">
    <cfRule type="expression" dxfId="168" priority="17">
      <formula>AND(ISBLANK(AF48),AND(DAY(TODAY()&gt;5)))</formula>
    </cfRule>
  </conditionalFormatting>
  <conditionalFormatting sqref="AF50">
    <cfRule type="expression" dxfId="167" priority="18">
      <formula>AND(ISBLANK(AF50),AND(DAY(TODAY()&gt;5)))</formula>
    </cfRule>
  </conditionalFormatting>
  <conditionalFormatting sqref="AF52">
    <cfRule type="expression" dxfId="166" priority="19">
      <formula>AND(ISBLANK(AF52),AND(DAY(TODAY()&gt;5)))</formula>
    </cfRule>
  </conditionalFormatting>
  <conditionalFormatting sqref="AF54">
    <cfRule type="expression" dxfId="165" priority="20">
      <formula>AND(ISBLANK(AF54),AND(DAY(TODAY()&gt;5)))</formula>
    </cfRule>
  </conditionalFormatting>
  <conditionalFormatting sqref="AF60">
    <cfRule type="expression" dxfId="164" priority="96">
      <formula>AND(ISBLANK(AF60),AND(DAY(TODAY()&gt;5)))</formula>
    </cfRule>
  </conditionalFormatting>
  <conditionalFormatting sqref="AF64 AF66">
    <cfRule type="expression" dxfId="163" priority="95">
      <formula>AND(ISBLANK(AF64),AND(DAY(TODAY()&gt;5)))</formula>
    </cfRule>
  </conditionalFormatting>
  <conditionalFormatting sqref="AF98">
    <cfRule type="expression" dxfId="162" priority="92">
      <formula>AND(ISBLANK(AF98),AND(DAY(TODAY()&gt;5)))</formula>
    </cfRule>
  </conditionalFormatting>
  <conditionalFormatting sqref="AF98:AF99 AL98:AL99">
    <cfRule type="cellIs" dxfId="161" priority="57" operator="lessThanOrEqual">
      <formula>74</formula>
    </cfRule>
  </conditionalFormatting>
  <conditionalFormatting sqref="AF102">
    <cfRule type="expression" dxfId="160" priority="24">
      <formula>AND(ISBLANK(AF102),AND(DAY(TODAY()&gt;5)))</formula>
    </cfRule>
  </conditionalFormatting>
  <conditionalFormatting sqref="AF104">
    <cfRule type="expression" dxfId="159" priority="91">
      <formula>AND(ISBLANK(AF104),AND(DAY(TODAY()&gt;5)))</formula>
    </cfRule>
  </conditionalFormatting>
  <conditionalFormatting sqref="AF104:AF105 AL104:AL105">
    <cfRule type="cellIs" dxfId="158" priority="60" operator="lessThanOrEqual">
      <formula>59</formula>
    </cfRule>
  </conditionalFormatting>
  <conditionalFormatting sqref="AF106">
    <cfRule type="expression" dxfId="157" priority="32">
      <formula>AND(ISBLANK(AF106),AND(DAY(TODAY()&gt;5)))</formula>
    </cfRule>
  </conditionalFormatting>
  <conditionalFormatting sqref="AF106:AF109">
    <cfRule type="cellIs" dxfId="156" priority="29" operator="lessThanOrEqual">
      <formula>79</formula>
    </cfRule>
  </conditionalFormatting>
  <conditionalFormatting sqref="AF108">
    <cfRule type="expression" dxfId="155" priority="28">
      <formula>AND(ISBLANK(AF108),AND(DAY(TODAY()&gt;5)))</formula>
    </cfRule>
  </conditionalFormatting>
  <conditionalFormatting sqref="AH10:AH13">
    <cfRule type="notContainsText" dxfId="154" priority="76" operator="notContains" text="100">
      <formula>ISERROR(SEARCH("100",AH10))</formula>
    </cfRule>
  </conditionalFormatting>
  <conditionalFormatting sqref="AH12">
    <cfRule type="expression" dxfId="153" priority="77">
      <formula>AND(ISBLANK(AH12),AND(DAY(TODAY()&gt;5)))</formula>
    </cfRule>
  </conditionalFormatting>
  <conditionalFormatting sqref="AI92 AI94">
    <cfRule type="expression" dxfId="152" priority="93">
      <formula>AND(ISBLANK(AI92),AND(DAY(TODAY()&gt;5)))</formula>
    </cfRule>
  </conditionalFormatting>
  <conditionalFormatting sqref="AI102">
    <cfRule type="expression" dxfId="151" priority="25">
      <formula>AND(ISBLANK(AI102),AND(DAY(TODAY()&gt;5)))</formula>
    </cfRule>
  </conditionalFormatting>
  <conditionalFormatting sqref="AI108">
    <cfRule type="expression" dxfId="150" priority="30">
      <formula>AND(ISBLANK(AI108),AND(DAY(TODAY()&gt;5)))</formula>
    </cfRule>
  </conditionalFormatting>
  <conditionalFormatting sqref="AI108:AI109">
    <cfRule type="cellIs" dxfId="149" priority="31" operator="lessThanOrEqual">
      <formula>79</formula>
    </cfRule>
  </conditionalFormatting>
  <conditionalFormatting sqref="AI26:AL26 AI28:AL28">
    <cfRule type="expression" dxfId="148" priority="102">
      <formula>AND(ISBLANK(AI26),AND(DAY(TODAY()&gt;5)))</formula>
    </cfRule>
  </conditionalFormatting>
  <conditionalFormatting sqref="AI32:AL32">
    <cfRule type="expression" dxfId="147" priority="100">
      <formula>AND(ISBLANK(AI32),AND(DAY(TODAY()&gt;5)))</formula>
    </cfRule>
  </conditionalFormatting>
  <conditionalFormatting sqref="AI36:AL36">
    <cfRule type="expression" dxfId="146" priority="99">
      <formula>AND(ISBLANK(AI36),AND(DAY(TODAY()&gt;5)))</formula>
    </cfRule>
  </conditionalFormatting>
  <conditionalFormatting sqref="AJ10">
    <cfRule type="expression" dxfId="145" priority="115">
      <formula>AND(ISBLANK(AJ10),AND(DAY(TODAY()&gt;5)))</formula>
    </cfRule>
  </conditionalFormatting>
  <conditionalFormatting sqref="AJ10:AJ13">
    <cfRule type="notContainsText" dxfId="144" priority="78" operator="notContains" text="100">
      <formula>ISERROR(SEARCH("100",AJ10))</formula>
    </cfRule>
  </conditionalFormatting>
  <conditionalFormatting sqref="AJ12">
    <cfRule type="expression" dxfId="143" priority="79">
      <formula>AND(ISBLANK(AJ12),AND(DAY(TODAY()&gt;5)))</formula>
    </cfRule>
  </conditionalFormatting>
  <conditionalFormatting sqref="AJ8:AL8">
    <cfRule type="expression" dxfId="142" priority="88">
      <formula>AND(ISBLANK(AJ8),AND(DAY(TODAY()&gt;5)))</formula>
    </cfRule>
  </conditionalFormatting>
  <conditionalFormatting sqref="AL10">
    <cfRule type="expression" dxfId="141" priority="110">
      <formula>AND(ISBLANK(AL10),AND(DAY(TODAY()&gt;5)))</formula>
    </cfRule>
  </conditionalFormatting>
  <conditionalFormatting sqref="AL10:AL13">
    <cfRule type="notContainsText" dxfId="140" priority="80" operator="notContains" text="100">
      <formula>ISERROR(SEARCH("100",AL10))</formula>
    </cfRule>
  </conditionalFormatting>
  <conditionalFormatting sqref="AL12">
    <cfRule type="expression" dxfId="139" priority="81">
      <formula>AND(ISBLANK(AL12),AND(DAY(TODAY()&gt;5)))</formula>
    </cfRule>
  </conditionalFormatting>
  <conditionalFormatting sqref="AL18">
    <cfRule type="expression" dxfId="138" priority="103">
      <formula>AND(ISBLANK(AL18),AND(DAY(TODAY()&gt;5)))</formula>
    </cfRule>
  </conditionalFormatting>
  <conditionalFormatting sqref="AL18:AL25">
    <cfRule type="cellIs" dxfId="137" priority="67" operator="lessThanOrEqual">
      <formula>79</formula>
    </cfRule>
  </conditionalFormatting>
  <conditionalFormatting sqref="AL20 AL22 AL24">
    <cfRule type="expression" dxfId="136" priority="68">
      <formula>AND(ISBLANK(AL20),AND(DAY(TODAY()&gt;5)))</formula>
    </cfRule>
  </conditionalFormatting>
  <conditionalFormatting sqref="AL30 AL34">
    <cfRule type="expression" dxfId="135" priority="101">
      <formula>AND(ISBLANK(AL30),AND(DAY(TODAY()&gt;5)))</formula>
    </cfRule>
  </conditionalFormatting>
  <conditionalFormatting sqref="AL46 AL48">
    <cfRule type="expression" dxfId="134" priority="14">
      <formula>AND(ISBLANK(AL46),AND(DAY(TODAY()&gt;5)))</formula>
    </cfRule>
  </conditionalFormatting>
  <conditionalFormatting sqref="AL46:AL53">
    <cfRule type="cellIs" dxfId="133" priority="11" operator="lessThanOrEqual">
      <formula>99</formula>
    </cfRule>
  </conditionalFormatting>
  <conditionalFormatting sqref="AL50">
    <cfRule type="expression" dxfId="132" priority="12">
      <formula>AND(ISBLANK(AL50),AND(DAY(TODAY()&gt;5)))</formula>
    </cfRule>
  </conditionalFormatting>
  <conditionalFormatting sqref="AL52">
    <cfRule type="expression" dxfId="131" priority="16">
      <formula>AND(ISBLANK(AL52),AND(DAY(TODAY()&gt;5)))</formula>
    </cfRule>
  </conditionalFormatting>
  <conditionalFormatting sqref="AL54">
    <cfRule type="expression" dxfId="130" priority="97">
      <formula>AND(ISBLANK(AL54),AND(DAY(TODAY()&gt;5)))</formula>
    </cfRule>
  </conditionalFormatting>
  <conditionalFormatting sqref="AL58 AL60 AL62 AL64 AL66 AL68 AL70 AL72 AL74 AL76 AL78 AL80 AL82 AL84 AL86 AL88 AL90 AL92 AL94 AL96 AL98 AL100 AL102 AL104">
    <cfRule type="expression" dxfId="129" priority="94">
      <formula>AND(ISBLANK(AL58),AND(DAY(TODAY()&gt;5)))</formula>
    </cfRule>
  </conditionalFormatting>
  <conditionalFormatting sqref="AL68:AL69">
    <cfRule type="cellIs" dxfId="128" priority="44" operator="lessThanOrEqual">
      <formula>79</formula>
    </cfRule>
  </conditionalFormatting>
  <conditionalFormatting sqref="AL70:AL71">
    <cfRule type="cellIs" dxfId="127" priority="45" operator="lessThanOrEqual">
      <formula>59</formula>
    </cfRule>
  </conditionalFormatting>
  <conditionalFormatting sqref="AL72:AL73">
    <cfRule type="cellIs" dxfId="126" priority="46" operator="lessThanOrEqual">
      <formula>79</formula>
    </cfRule>
  </conditionalFormatting>
  <conditionalFormatting sqref="AL74:AL79">
    <cfRule type="cellIs" dxfId="125" priority="47" operator="lessThan">
      <formula>1</formula>
    </cfRule>
  </conditionalFormatting>
  <conditionalFormatting sqref="AL80:AL81">
    <cfRule type="cellIs" dxfId="124" priority="48" operator="lessThanOrEqual">
      <formula>91</formula>
    </cfRule>
  </conditionalFormatting>
  <conditionalFormatting sqref="AL82:AL83">
    <cfRule type="cellIs" dxfId="123" priority="49" operator="lessThanOrEqual">
      <formula>69</formula>
    </cfRule>
  </conditionalFormatting>
  <conditionalFormatting sqref="AL84:AL85">
    <cfRule type="cellIs" dxfId="122" priority="50" operator="lessThanOrEqual">
      <formula>44</formula>
    </cfRule>
  </conditionalFormatting>
  <conditionalFormatting sqref="AL86:AL87">
    <cfRule type="cellIs" dxfId="121" priority="51" operator="lessThanOrEqual">
      <formula>69</formula>
    </cfRule>
  </conditionalFormatting>
  <conditionalFormatting sqref="AL88:AL89">
    <cfRule type="cellIs" dxfId="120" priority="52" operator="notEqual">
      <formula>100</formula>
    </cfRule>
  </conditionalFormatting>
  <conditionalFormatting sqref="AL96:AL97">
    <cfRule type="cellIs" dxfId="119" priority="56" operator="notEqual">
      <formula>100</formula>
    </cfRule>
  </conditionalFormatting>
  <conditionalFormatting sqref="AL100:AL101">
    <cfRule type="cellIs" dxfId="118" priority="58" operator="notEqual">
      <formula>100</formula>
    </cfRule>
  </conditionalFormatting>
  <conditionalFormatting sqref="AL106">
    <cfRule type="expression" dxfId="117" priority="34">
      <formula>AND(ISBLANK(AL106),AND(DAY(TODAY()&gt;5)))</formula>
    </cfRule>
  </conditionalFormatting>
  <conditionalFormatting sqref="AL106:AL109">
    <cfRule type="cellIs" dxfId="116" priority="35" operator="lessThanOrEqual">
      <formula>79</formula>
    </cfRule>
  </conditionalFormatting>
  <conditionalFormatting sqref="AL108">
    <cfRule type="expression" dxfId="115" priority="36">
      <formula>AND(ISBLANK(AL108),AND(DAY(TODAY()&gt;5)))</formula>
    </cfRule>
  </conditionalFormatting>
  <conditionalFormatting sqref="AN8">
    <cfRule type="cellIs" dxfId="114" priority="126" operator="lessThanOrEqual">
      <formula>84</formula>
    </cfRule>
    <cfRule type="cellIs" dxfId="113" priority="127" operator="greaterThanOrEqual">
      <formula>85</formula>
    </cfRule>
  </conditionalFormatting>
  <conditionalFormatting sqref="AN26">
    <cfRule type="cellIs" dxfId="112" priority="122" operator="lessThanOrEqual">
      <formula>0.5</formula>
    </cfRule>
    <cfRule type="cellIs" dxfId="111" priority="123" operator="greaterThanOrEqual">
      <formula>0.51</formula>
    </cfRule>
  </conditionalFormatting>
  <conditionalFormatting sqref="AN46:AN47">
    <cfRule type="cellIs" dxfId="110" priority="120" operator="lessThanOrEqual">
      <formula>79</formula>
    </cfRule>
    <cfRule type="cellIs" dxfId="109" priority="121" operator="greaterThanOrEqual">
      <formula>80</formula>
    </cfRule>
  </conditionalFormatting>
  <dataValidations xWindow="956" yWindow="584" count="7">
    <dataValidation allowBlank="1" showInputMessage="1" showErrorMessage="1" prompt="La ponderación de los valores porcentuales de cada Actividad debe sumar 100% del Objetivo del Sistema" sqref="G8 G10 G12 G14 G16 G106 G18 G20 G22 G24 G26 G28 G60:G90 G96 G54 G50:G52 G104 G56 G58 G102 G100 G98 G94 G30 G32 G92 G40:G48 G34:G38 G108" xr:uid="{D18FE957-D913-41E6-B583-BC590B878C43}"/>
    <dataValidation type="whole" allowBlank="1" showInputMessage="1" showErrorMessage="1" promptTitle="PRECAUCIÓN!" prompt="Registrar la fecha en la cual se emitió el reporte del indicador." sqref="O8:Z8 O10:Z10 O12:Z12 O14:Z14 O24:Z24 O100:Z100 O52:Z52 O102:Z102 O54:Z54 O16:Z16 O50:Z50 O22:Z22 O82:Z82 O56:Z56 O58:Z58 O90:Z90 O80:Z80 O86:Z86 O84:Z84 O48:Z48 O106:Z106 O18:Z18 O20:Z20 O26:Z26 O28:Z28 O30:Z30 O32:Z32 O34:Z34 O36:Z36 O38:Z38 O40:Z40 O42:Z42 O44:Z44 O46:Z46 O60:Z60 O62:Z62 O64:Z64 O66:Z66 O68:Z68 O70:Z70 O72:Z72 O74:Z74 O76:Z76 O78:Z78 O88:Z88 O92:Z92 O94:Z94 O96:Z96 O98:Z98 O104:Z104 O108:Z108" xr:uid="{003CF7FE-0ABD-49C5-B582-6CCB7C3D94FD}">
      <formula1>0</formula1>
      <formula2>9999999999</formula2>
    </dataValidation>
    <dataValidation type="whole" allowBlank="1" showInputMessage="1" showErrorMessage="1" promptTitle="ATENCIÓN!" prompt="Diligenciar el valor ejecutado mensual de avance de la meta. Debe ser un VALOR NUMÉRICO, no intruduzca el simbolo porcentual &quot;%&quot;." sqref="AA64:AL64 AA10:AL10 AA12:AL12 AA14:AL14 AA16:AL16 AJ90:AK90 AA18:AL18 AB20:AL20 AA22:AL22 AA24:AL24 AA8:AL8 AA54:AL54 AA52:AL52 AG90:AH90 AA50:AL50 AA56:AL56 AJ94:AL94 AA58:AL58 AA104:AL104 AA102:AL102 AA100:AL100 AD94:AE94 AA98:AL98 AA96:AL96 AG94:AH94 AA94:AB94 AA92:AB92 AD92:AE92 AG92:AH92 AJ92:AK92 AA90:AB90 AD90:AE90 AA48:AL48 AA46:AL46 AA88:AL88 AA86:AL86 AA84:AL84 AA82:AL82 AA80:AL80 AA78:AL78 AA76:AL76 AA74:AL74 AA72:AL72 AA70:AL70 AA68:AL68 AA66:AL66 AA60:AL60 AA62:AL62" xr:uid="{7046A952-66C6-413B-9925-2EB9245460E8}">
      <formula1>0</formula1>
      <formula2>9999999999</formula2>
    </dataValidation>
    <dataValidation allowBlank="1" showInputMessage="1" showErrorMessage="1" promptTitle="Atención!" prompt="Corresponde al número de meses programados para el desarrollo de la actividad." sqref="M94:N94 M10:N10 M12:N12 M14:N14 M16:N16 M106:N106 M18:N18 M20:N20 M22:N22 M24:N24 M26:N26 M28:N28 M96:N96 M54:N54 M104:N104 M56:N56 M58:N58 M102:N102 M100:N100 M98:N98 M62:N62 M30:N30 M32:N32 M90:N90 M36:N36 M34:N34 M8:N8 M40:N40 M42:N42 M44:N44 M48:N48 M46:N46 M52:N52 M50:N50 M88:N88 M86:N86 M84:N84 M82:N82 M80:N80 M78:N78 M76:N76 M74:N74 M72:N72 M70:N70 M68:N68 M66:N66 M64:N64 M60:N60 M92:N92 M38:N38" xr:uid="{AE71935B-E7CF-41D5-94B1-B1C239732566}"/>
    <dataValidation type="decimal" showInputMessage="1" showErrorMessage="1" promptTitle="ATENCIÓN!" prompt="Diligenciar el valor ejecutado mensual de avance de la meta. Debe ser un VALOR NUMÉRICO, no intruduzca el simbolo porcentual &quot;%&quot;." sqref="AA26:AL26 AA28:AL28 AA30:AL30 AB36 AA34:AL34 AC36:AL37 AA32:AL32" xr:uid="{BE2C5C1F-0F2B-4F4D-A237-B4103D8E1E4D}">
      <formula1>0</formula1>
      <formula2>9999999999</formula2>
    </dataValidation>
    <dataValidation type="decimal" allowBlank="1" showInputMessage="1" showErrorMessage="1" promptTitle="ATENCIÓN!" prompt="Diligenciar el valor ejecutado mensual de avance de la meta. Debe ser un VALOR NUMÉRICO, no intruduzca el simbolo porcentual &quot;%&quot;." sqref="AA36 AC94 AF94 AC92 AF92 AI92 AI94 AA44:AL44 AA40:AB40 AC40:AK41 AL40 AA42:AL42 AL90:AL92 AA106:AL107" xr:uid="{41DA0250-9762-42AD-8B41-F1C880227574}">
      <formula1>0</formula1>
      <formula2>9999999999</formula2>
    </dataValidation>
    <dataValidation allowBlank="1" showInputMessage="1" showErrorMessage="1" promptTitle="ATENCIÓN!" prompt="Diligenciar el valor ejecutado mensual de avance de la meta. Debe ser un VALOR NUMÉRICO, no intruduzca el simbolo porcentual &quot;%&quot;." sqref="AF90 AC90 AI90 AA36:AA37 AA38:AL39" xr:uid="{174E6D52-386F-45DF-9D79-ABF99D3519D6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56" yWindow="584" count="2">
        <x14:dataValidation type="list" allowBlank="1" showInputMessage="1" showErrorMessage="1" promptTitle="Atención!" prompt="Seleccionar la opción que corresponde al medio de reporte del indicador._x000a_Fisico: Reportado en fisico._x000a_Magnetico: Reportado por medio magnetico._x000a_F y M: Reportado por medio fisico y magnetico._x000a_N/A: El indicador no fue reportado." xr:uid="{4F6AC5D3-3B7F-4463-BFE0-9E746F22A679}">
          <x14:formula1>
            <xm:f>'Validación de datos'!$B$2:$B$5</xm:f>
          </x14:formula1>
          <xm:sqref>O11:Z11 O9:Z9 O13:Z13 O15:Z15 O45:Z45 O107:Z107 O19:Z19 O21:Z21 O23:Z23 O25:Z25 O27:Z27 O29:Z29 O31:Z31 O33:Z33 O35:Z35 O37:Z37 O39:Z39 O41:Z41 O43:Z43 O17:Z17 O109:Z109</xm:sqref>
        </x14:dataValidation>
        <x14:dataValidation type="list" allowBlank="1" showInputMessage="1" showErrorMessage="1" promptTitle="Atención" prompt="Seleccionar la opción que corresponde al medio de reporte del indicador._x000a_Fisico: Reportado en fisico._x000a_Magnetico: Reportado por medio magnetico._x000a_F y M: Reportado por medio fisico y magnetico._x000a_N/A: El indicador no fue reportado." xr:uid="{7626CDD9-4341-4ED2-B59B-7D10B33416F2}">
          <x14:formula1>
            <xm:f>'Validación de datos'!$B$2:$B$5</xm:f>
          </x14:formula1>
          <xm:sqref>O47:Z47 O49:Z49 O51:Z51 O53:Z53 O55:Z55 O57:Z57 O59:Z59 O61:Z61 O63:Z63 O65:Z65 O67:Z67 O69:Z69 O71:Z71 O73:Z73 O75:Z75 O77:Z77 O79:Z79 O81:Z81 O83:Z83 O85:Z85 O87:Z87 O89:Z89 O91:Z91 O93:Z93 O95:Z95 O97:Z97 O99:Z99 O101:Z101 O103:Z103 O105:Z105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50C1-18C5-4497-A315-9D6E33695BEE}">
  <dimension ref="A1:AP110"/>
  <sheetViews>
    <sheetView showGridLines="0" tabSelected="1" topLeftCell="A37" zoomScale="80" zoomScaleNormal="80" workbookViewId="0">
      <selection activeCell="AS60" sqref="AS60"/>
    </sheetView>
  </sheetViews>
  <sheetFormatPr baseColWidth="10" defaultColWidth="11.42578125" defaultRowHeight="15" x14ac:dyDescent="0.25"/>
  <cols>
    <col min="1" max="1" width="1.7109375" style="67" customWidth="1"/>
    <col min="2" max="3" width="22.85546875" customWidth="1"/>
    <col min="4" max="4" width="37.28515625" customWidth="1"/>
    <col min="5" max="5" width="37.28515625" style="103" customWidth="1"/>
    <col min="6" max="6" width="17.5703125" customWidth="1"/>
    <col min="7" max="7" width="15.140625" customWidth="1"/>
    <col min="8" max="8" width="28" style="103" customWidth="1"/>
    <col min="9" max="9" width="11" customWidth="1"/>
    <col min="10" max="10" width="27.28515625" style="103" customWidth="1"/>
    <col min="11" max="11" width="17.42578125" customWidth="1"/>
    <col min="12" max="12" width="12.5703125" style="452" customWidth="1"/>
    <col min="13" max="14" width="11.42578125" customWidth="1"/>
    <col min="15" max="20" width="8.140625" customWidth="1"/>
    <col min="21" max="22" width="8.140625" style="1" customWidth="1"/>
    <col min="23" max="23" width="7.85546875" style="1" customWidth="1"/>
    <col min="24" max="25" width="8.140625" style="1" customWidth="1"/>
    <col min="26" max="26" width="8.140625" style="2" customWidth="1"/>
    <col min="27" max="38" width="5.28515625" customWidth="1"/>
    <col min="39" max="41" width="13.28515625" customWidth="1"/>
    <col min="42" max="42" width="25.28515625" customWidth="1"/>
    <col min="43" max="43" width="27" customWidth="1"/>
    <col min="44" max="44" width="1.7109375" customWidth="1"/>
  </cols>
  <sheetData>
    <row r="1" spans="1:42" ht="27" customHeight="1" thickTop="1" x14ac:dyDescent="0.25">
      <c r="A1" s="467"/>
      <c r="B1" s="863"/>
      <c r="C1" s="866" t="s">
        <v>30</v>
      </c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7"/>
      <c r="AI1" s="867"/>
      <c r="AJ1" s="867"/>
      <c r="AK1" s="867"/>
      <c r="AL1" s="867"/>
      <c r="AM1" s="867"/>
      <c r="AN1" s="868"/>
      <c r="AO1" s="615" t="s">
        <v>14</v>
      </c>
      <c r="AP1" s="602" t="s">
        <v>186</v>
      </c>
    </row>
    <row r="2" spans="1:42" ht="21.75" customHeight="1" x14ac:dyDescent="0.25">
      <c r="A2" s="467"/>
      <c r="B2" s="864"/>
      <c r="C2" s="854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855"/>
      <c r="Q2" s="855"/>
      <c r="R2" s="855"/>
      <c r="S2" s="855"/>
      <c r="T2" s="855"/>
      <c r="U2" s="855"/>
      <c r="V2" s="855"/>
      <c r="W2" s="855"/>
      <c r="X2" s="855"/>
      <c r="Y2" s="855"/>
      <c r="Z2" s="855"/>
      <c r="AA2" s="855"/>
      <c r="AB2" s="855"/>
      <c r="AC2" s="855"/>
      <c r="AD2" s="855"/>
      <c r="AE2" s="855"/>
      <c r="AF2" s="855"/>
      <c r="AG2" s="855"/>
      <c r="AH2" s="855"/>
      <c r="AI2" s="855"/>
      <c r="AJ2" s="855"/>
      <c r="AK2" s="855"/>
      <c r="AL2" s="855"/>
      <c r="AM2" s="855"/>
      <c r="AN2" s="856"/>
      <c r="AO2" s="616"/>
      <c r="AP2" s="603"/>
    </row>
    <row r="3" spans="1:42" ht="21.75" customHeight="1" x14ac:dyDescent="0.25">
      <c r="A3" s="467"/>
      <c r="B3" s="864"/>
      <c r="C3" s="857" t="s">
        <v>203</v>
      </c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8"/>
      <c r="T3" s="858"/>
      <c r="U3" s="858"/>
      <c r="V3" s="858"/>
      <c r="W3" s="858"/>
      <c r="X3" s="858"/>
      <c r="Y3" s="858"/>
      <c r="Z3" s="858"/>
      <c r="AA3" s="858"/>
      <c r="AB3" s="858"/>
      <c r="AC3" s="858"/>
      <c r="AD3" s="858"/>
      <c r="AE3" s="858"/>
      <c r="AF3" s="858"/>
      <c r="AG3" s="858"/>
      <c r="AH3" s="858"/>
      <c r="AI3" s="858"/>
      <c r="AJ3" s="858"/>
      <c r="AK3" s="858"/>
      <c r="AL3" s="858"/>
      <c r="AM3" s="858"/>
      <c r="AN3" s="859"/>
      <c r="AO3" s="470" t="s">
        <v>15</v>
      </c>
      <c r="AP3" s="471">
        <v>7</v>
      </c>
    </row>
    <row r="4" spans="1:42" ht="20.100000000000001" customHeight="1" thickBot="1" x14ac:dyDescent="0.3">
      <c r="A4" s="467"/>
      <c r="B4" s="865"/>
      <c r="C4" s="860"/>
      <c r="D4" s="861"/>
      <c r="E4" s="861"/>
      <c r="F4" s="861"/>
      <c r="G4" s="861"/>
      <c r="H4" s="861"/>
      <c r="I4" s="861"/>
      <c r="J4" s="861"/>
      <c r="K4" s="861"/>
      <c r="L4" s="861"/>
      <c r="M4" s="861"/>
      <c r="N4" s="861"/>
      <c r="O4" s="861"/>
      <c r="P4" s="861"/>
      <c r="Q4" s="861"/>
      <c r="R4" s="861"/>
      <c r="S4" s="861"/>
      <c r="T4" s="861"/>
      <c r="U4" s="861"/>
      <c r="V4" s="861"/>
      <c r="W4" s="861"/>
      <c r="X4" s="861"/>
      <c r="Y4" s="861"/>
      <c r="Z4" s="861"/>
      <c r="AA4" s="861"/>
      <c r="AB4" s="861"/>
      <c r="AC4" s="861"/>
      <c r="AD4" s="861"/>
      <c r="AE4" s="861"/>
      <c r="AF4" s="861"/>
      <c r="AG4" s="861"/>
      <c r="AH4" s="861"/>
      <c r="AI4" s="861"/>
      <c r="AJ4" s="861"/>
      <c r="AK4" s="861"/>
      <c r="AL4" s="861"/>
      <c r="AM4" s="861"/>
      <c r="AN4" s="862"/>
      <c r="AO4" s="468" t="s">
        <v>221</v>
      </c>
      <c r="AP4" s="469">
        <v>45554</v>
      </c>
    </row>
    <row r="5" spans="1:42" ht="12" customHeight="1" thickTop="1" thickBot="1" x14ac:dyDescent="0.3">
      <c r="B5" s="3"/>
      <c r="C5" s="4"/>
      <c r="D5" s="5"/>
      <c r="E5" s="453"/>
    </row>
    <row r="6" spans="1:42" ht="16.5" thickTop="1" thickBot="1" x14ac:dyDescent="0.3">
      <c r="B6" s="611" t="s">
        <v>12</v>
      </c>
      <c r="C6" s="604" t="s">
        <v>13</v>
      </c>
      <c r="D6" s="604" t="s">
        <v>11</v>
      </c>
      <c r="E6" s="613" t="s">
        <v>258</v>
      </c>
      <c r="F6" s="604" t="s">
        <v>207</v>
      </c>
      <c r="G6" s="604" t="s">
        <v>224</v>
      </c>
      <c r="H6" s="604" t="s">
        <v>2</v>
      </c>
      <c r="I6" s="604" t="s">
        <v>41</v>
      </c>
      <c r="J6" s="604" t="s">
        <v>3</v>
      </c>
      <c r="K6" s="604" t="s">
        <v>4</v>
      </c>
      <c r="L6" s="609" t="s">
        <v>16</v>
      </c>
      <c r="M6" s="604" t="s">
        <v>5</v>
      </c>
      <c r="N6" s="604" t="s">
        <v>187</v>
      </c>
      <c r="O6" s="608" t="s">
        <v>204</v>
      </c>
      <c r="P6" s="608"/>
      <c r="Q6" s="608"/>
      <c r="R6" s="608"/>
      <c r="S6" s="608"/>
      <c r="T6" s="608"/>
      <c r="U6" s="608"/>
      <c r="V6" s="608"/>
      <c r="W6" s="608"/>
      <c r="X6" s="608"/>
      <c r="Y6" s="608"/>
      <c r="Z6" s="608"/>
      <c r="AA6" s="608" t="s">
        <v>1</v>
      </c>
      <c r="AB6" s="608"/>
      <c r="AC6" s="608"/>
      <c r="AD6" s="608"/>
      <c r="AE6" s="608"/>
      <c r="AF6" s="608"/>
      <c r="AG6" s="608"/>
      <c r="AH6" s="608"/>
      <c r="AI6" s="608"/>
      <c r="AJ6" s="608"/>
      <c r="AK6" s="608"/>
      <c r="AL6" s="608"/>
      <c r="AM6" s="604" t="s">
        <v>7</v>
      </c>
      <c r="AN6" s="604" t="s">
        <v>206</v>
      </c>
      <c r="AO6" s="604" t="s">
        <v>8</v>
      </c>
      <c r="AP6" s="606" t="s">
        <v>9</v>
      </c>
    </row>
    <row r="7" spans="1:42" ht="101.25" customHeight="1" thickBot="1" x14ac:dyDescent="0.3">
      <c r="B7" s="612"/>
      <c r="C7" s="605"/>
      <c r="D7" s="605"/>
      <c r="E7" s="614"/>
      <c r="F7" s="605"/>
      <c r="G7" s="605"/>
      <c r="H7" s="605"/>
      <c r="I7" s="605"/>
      <c r="J7" s="605"/>
      <c r="K7" s="605"/>
      <c r="L7" s="610"/>
      <c r="M7" s="605"/>
      <c r="N7" s="605"/>
      <c r="O7" s="448" t="s">
        <v>17</v>
      </c>
      <c r="P7" s="448" t="s">
        <v>18</v>
      </c>
      <c r="Q7" s="448" t="s">
        <v>19</v>
      </c>
      <c r="R7" s="448" t="s">
        <v>6</v>
      </c>
      <c r="S7" s="448" t="s">
        <v>20</v>
      </c>
      <c r="T7" s="448" t="s">
        <v>21</v>
      </c>
      <c r="U7" s="449" t="s">
        <v>22</v>
      </c>
      <c r="V7" s="449" t="s">
        <v>23</v>
      </c>
      <c r="W7" s="449" t="s">
        <v>24</v>
      </c>
      <c r="X7" s="449" t="s">
        <v>25</v>
      </c>
      <c r="Y7" s="449" t="s">
        <v>26</v>
      </c>
      <c r="Z7" s="450" t="s">
        <v>27</v>
      </c>
      <c r="AA7" s="451" t="s">
        <v>17</v>
      </c>
      <c r="AB7" s="451" t="s">
        <v>18</v>
      </c>
      <c r="AC7" s="451" t="s">
        <v>19</v>
      </c>
      <c r="AD7" s="451" t="s">
        <v>6</v>
      </c>
      <c r="AE7" s="451" t="s">
        <v>20</v>
      </c>
      <c r="AF7" s="451" t="s">
        <v>21</v>
      </c>
      <c r="AG7" s="451" t="s">
        <v>22</v>
      </c>
      <c r="AH7" s="451" t="s">
        <v>23</v>
      </c>
      <c r="AI7" s="451" t="s">
        <v>24</v>
      </c>
      <c r="AJ7" s="451" t="s">
        <v>25</v>
      </c>
      <c r="AK7" s="451" t="s">
        <v>26</v>
      </c>
      <c r="AL7" s="451" t="s">
        <v>27</v>
      </c>
      <c r="AM7" s="605"/>
      <c r="AN7" s="605"/>
      <c r="AO7" s="605"/>
      <c r="AP7" s="607"/>
    </row>
    <row r="8" spans="1:42" ht="30" customHeight="1" thickTop="1" x14ac:dyDescent="0.25">
      <c r="B8" s="874" t="s">
        <v>32</v>
      </c>
      <c r="C8" s="873" t="s">
        <v>225</v>
      </c>
      <c r="D8" s="873" t="s">
        <v>226</v>
      </c>
      <c r="E8" s="631" t="s">
        <v>264</v>
      </c>
      <c r="F8" s="626" t="s">
        <v>213</v>
      </c>
      <c r="G8" s="617" t="s">
        <v>185</v>
      </c>
      <c r="H8" s="619" t="s">
        <v>199</v>
      </c>
      <c r="I8" s="621">
        <v>0.75</v>
      </c>
      <c r="J8" s="628" t="s">
        <v>85</v>
      </c>
      <c r="K8" s="628" t="s">
        <v>174</v>
      </c>
      <c r="L8" s="629">
        <v>45292</v>
      </c>
      <c r="M8" s="628">
        <v>12</v>
      </c>
      <c r="N8" s="628" t="s">
        <v>188</v>
      </c>
      <c r="O8" s="415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30"/>
      <c r="AA8" s="627"/>
      <c r="AB8" s="627"/>
      <c r="AC8" s="627"/>
      <c r="AD8" s="627"/>
      <c r="AE8" s="627"/>
      <c r="AF8" s="627"/>
      <c r="AG8" s="627"/>
      <c r="AH8" s="641"/>
      <c r="AI8" s="627"/>
      <c r="AJ8" s="641"/>
      <c r="AK8" s="641"/>
      <c r="AL8" s="641"/>
      <c r="AM8" s="598" t="e">
        <f>AVERAGE(AA8:AL8)</f>
        <v>#DIV/0!</v>
      </c>
      <c r="AN8" s="872" t="e">
        <f>AVERAGE(AM8:AM16)</f>
        <v>#DIV/0!</v>
      </c>
      <c r="AO8" s="637"/>
      <c r="AP8" s="639"/>
    </row>
    <row r="9" spans="1:42" ht="15" customHeight="1" x14ac:dyDescent="0.25">
      <c r="B9" s="852"/>
      <c r="C9" s="849"/>
      <c r="D9" s="849"/>
      <c r="E9" s="571"/>
      <c r="F9" s="623"/>
      <c r="G9" s="618"/>
      <c r="H9" s="620"/>
      <c r="I9" s="622"/>
      <c r="J9" s="538"/>
      <c r="K9" s="538"/>
      <c r="L9" s="589"/>
      <c r="M9" s="538"/>
      <c r="N9" s="538"/>
      <c r="O9" s="416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31"/>
      <c r="AA9" s="624"/>
      <c r="AB9" s="624"/>
      <c r="AC9" s="624"/>
      <c r="AD9" s="624"/>
      <c r="AE9" s="624"/>
      <c r="AF9" s="624"/>
      <c r="AG9" s="624"/>
      <c r="AH9" s="587"/>
      <c r="AI9" s="624"/>
      <c r="AJ9" s="587"/>
      <c r="AK9" s="587"/>
      <c r="AL9" s="587"/>
      <c r="AM9" s="599"/>
      <c r="AN9" s="526"/>
      <c r="AO9" s="638"/>
      <c r="AP9" s="640"/>
    </row>
    <row r="10" spans="1:42" ht="30" customHeight="1" x14ac:dyDescent="0.25">
      <c r="B10" s="852"/>
      <c r="C10" s="849"/>
      <c r="D10" s="849"/>
      <c r="E10" s="632" t="s">
        <v>260</v>
      </c>
      <c r="F10" s="623" t="s">
        <v>209</v>
      </c>
      <c r="G10" s="618" t="s">
        <v>185</v>
      </c>
      <c r="H10" s="620" t="s">
        <v>227</v>
      </c>
      <c r="I10" s="622">
        <v>1</v>
      </c>
      <c r="J10" s="538" t="s">
        <v>87</v>
      </c>
      <c r="K10" s="538" t="s">
        <v>193</v>
      </c>
      <c r="L10" s="589">
        <v>45292</v>
      </c>
      <c r="M10" s="538">
        <v>12</v>
      </c>
      <c r="N10" s="538" t="s">
        <v>189</v>
      </c>
      <c r="O10" s="417"/>
      <c r="P10" s="395"/>
      <c r="Q10" s="396"/>
      <c r="R10" s="395"/>
      <c r="S10" s="396"/>
      <c r="T10" s="395"/>
      <c r="U10" s="396"/>
      <c r="V10" s="395"/>
      <c r="W10" s="396"/>
      <c r="X10" s="395"/>
      <c r="Y10" s="396"/>
      <c r="Z10" s="432"/>
      <c r="AA10" s="630"/>
      <c r="AB10" s="588"/>
      <c r="AC10" s="591"/>
      <c r="AD10" s="588"/>
      <c r="AE10" s="591"/>
      <c r="AF10" s="650"/>
      <c r="AG10" s="649"/>
      <c r="AH10" s="650"/>
      <c r="AI10" s="649"/>
      <c r="AJ10" s="642"/>
      <c r="AK10" s="649"/>
      <c r="AL10" s="644"/>
      <c r="AM10" s="599" t="e">
        <f t="shared" ref="AM10:AM102" si="0">AVERAGE(AA10:AL10)</f>
        <v>#DIV/0!</v>
      </c>
      <c r="AN10" s="526"/>
      <c r="AO10" s="648"/>
      <c r="AP10" s="640"/>
    </row>
    <row r="11" spans="1:42" ht="15" customHeight="1" x14ac:dyDescent="0.25">
      <c r="B11" s="852"/>
      <c r="C11" s="849"/>
      <c r="D11" s="849"/>
      <c r="E11" s="571"/>
      <c r="F11" s="623"/>
      <c r="G11" s="618"/>
      <c r="H11" s="620"/>
      <c r="I11" s="622"/>
      <c r="J11" s="538"/>
      <c r="K11" s="538"/>
      <c r="L11" s="589"/>
      <c r="M11" s="538"/>
      <c r="N11" s="538"/>
      <c r="O11" s="416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31"/>
      <c r="AA11" s="630"/>
      <c r="AB11" s="588"/>
      <c r="AC11" s="591"/>
      <c r="AD11" s="588"/>
      <c r="AE11" s="591"/>
      <c r="AF11" s="651"/>
      <c r="AG11" s="590"/>
      <c r="AH11" s="651"/>
      <c r="AI11" s="590"/>
      <c r="AJ11" s="643"/>
      <c r="AK11" s="590"/>
      <c r="AL11" s="645"/>
      <c r="AM11" s="599"/>
      <c r="AN11" s="526"/>
      <c r="AO11" s="638"/>
      <c r="AP11" s="640"/>
    </row>
    <row r="12" spans="1:42" ht="30" customHeight="1" x14ac:dyDescent="0.25">
      <c r="B12" s="852"/>
      <c r="C12" s="849"/>
      <c r="D12" s="849"/>
      <c r="E12" s="632" t="s">
        <v>261</v>
      </c>
      <c r="F12" s="623" t="s">
        <v>209</v>
      </c>
      <c r="G12" s="618" t="s">
        <v>185</v>
      </c>
      <c r="H12" s="620" t="s">
        <v>228</v>
      </c>
      <c r="I12" s="622">
        <v>1</v>
      </c>
      <c r="J12" s="538" t="s">
        <v>194</v>
      </c>
      <c r="K12" s="538" t="s">
        <v>193</v>
      </c>
      <c r="L12" s="589">
        <v>45292</v>
      </c>
      <c r="M12" s="538">
        <v>12</v>
      </c>
      <c r="N12" s="538" t="s">
        <v>189</v>
      </c>
      <c r="O12" s="417"/>
      <c r="P12" s="395"/>
      <c r="Q12" s="396"/>
      <c r="R12" s="395"/>
      <c r="S12" s="396"/>
      <c r="T12" s="395"/>
      <c r="U12" s="396"/>
      <c r="V12" s="395"/>
      <c r="W12" s="396"/>
      <c r="X12" s="395"/>
      <c r="Y12" s="396"/>
      <c r="Z12" s="432"/>
      <c r="AA12" s="630"/>
      <c r="AB12" s="587"/>
      <c r="AC12" s="591"/>
      <c r="AD12" s="587"/>
      <c r="AE12" s="591"/>
      <c r="AF12" s="642"/>
      <c r="AG12" s="646"/>
      <c r="AH12" s="642"/>
      <c r="AI12" s="646"/>
      <c r="AJ12" s="642"/>
      <c r="AK12" s="646"/>
      <c r="AL12" s="644"/>
      <c r="AM12" s="599" t="e">
        <f t="shared" si="0"/>
        <v>#DIV/0!</v>
      </c>
      <c r="AN12" s="526"/>
      <c r="AO12" s="648"/>
      <c r="AP12" s="640"/>
    </row>
    <row r="13" spans="1:42" ht="15" customHeight="1" x14ac:dyDescent="0.25">
      <c r="B13" s="852"/>
      <c r="C13" s="849"/>
      <c r="D13" s="849"/>
      <c r="E13" s="571"/>
      <c r="F13" s="623"/>
      <c r="G13" s="618"/>
      <c r="H13" s="620"/>
      <c r="I13" s="622"/>
      <c r="J13" s="538"/>
      <c r="K13" s="538"/>
      <c r="L13" s="589"/>
      <c r="M13" s="538"/>
      <c r="N13" s="538"/>
      <c r="O13" s="416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31"/>
      <c r="AA13" s="630"/>
      <c r="AB13" s="587"/>
      <c r="AC13" s="591"/>
      <c r="AD13" s="587"/>
      <c r="AE13" s="591"/>
      <c r="AF13" s="643"/>
      <c r="AG13" s="647"/>
      <c r="AH13" s="643"/>
      <c r="AI13" s="647"/>
      <c r="AJ13" s="643"/>
      <c r="AK13" s="647"/>
      <c r="AL13" s="645"/>
      <c r="AM13" s="599"/>
      <c r="AN13" s="526"/>
      <c r="AO13" s="638"/>
      <c r="AP13" s="640"/>
    </row>
    <row r="14" spans="1:42" ht="30" customHeight="1" x14ac:dyDescent="0.25">
      <c r="B14" s="852"/>
      <c r="C14" s="849"/>
      <c r="D14" s="849"/>
      <c r="E14" s="632" t="s">
        <v>262</v>
      </c>
      <c r="F14" s="623" t="s">
        <v>215</v>
      </c>
      <c r="G14" s="618" t="s">
        <v>185</v>
      </c>
      <c r="H14" s="620" t="s">
        <v>229</v>
      </c>
      <c r="I14" s="622">
        <v>0.7</v>
      </c>
      <c r="J14" s="538" t="s">
        <v>91</v>
      </c>
      <c r="K14" s="538" t="s">
        <v>175</v>
      </c>
      <c r="L14" s="589">
        <v>45292</v>
      </c>
      <c r="M14" s="538">
        <v>12</v>
      </c>
      <c r="N14" s="538" t="s">
        <v>188</v>
      </c>
      <c r="O14" s="418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432"/>
      <c r="AA14" s="633"/>
      <c r="AB14" s="588"/>
      <c r="AC14" s="588"/>
      <c r="AD14" s="588"/>
      <c r="AE14" s="588"/>
      <c r="AF14" s="588"/>
      <c r="AG14" s="588"/>
      <c r="AH14" s="588"/>
      <c r="AI14" s="587"/>
      <c r="AJ14" s="587"/>
      <c r="AK14" s="587"/>
      <c r="AL14" s="587"/>
      <c r="AM14" s="599" t="e">
        <f t="shared" si="0"/>
        <v>#DIV/0!</v>
      </c>
      <c r="AN14" s="526"/>
      <c r="AO14" s="648"/>
      <c r="AP14" s="640"/>
    </row>
    <row r="15" spans="1:42" ht="15" customHeight="1" x14ac:dyDescent="0.25">
      <c r="B15" s="852"/>
      <c r="C15" s="849"/>
      <c r="D15" s="849"/>
      <c r="E15" s="571"/>
      <c r="F15" s="623"/>
      <c r="G15" s="618"/>
      <c r="H15" s="620"/>
      <c r="I15" s="622"/>
      <c r="J15" s="538"/>
      <c r="K15" s="538"/>
      <c r="L15" s="589"/>
      <c r="M15" s="538"/>
      <c r="N15" s="538"/>
      <c r="O15" s="416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31"/>
      <c r="AA15" s="633"/>
      <c r="AB15" s="588"/>
      <c r="AC15" s="588"/>
      <c r="AD15" s="588"/>
      <c r="AE15" s="588"/>
      <c r="AF15" s="588"/>
      <c r="AG15" s="588"/>
      <c r="AH15" s="588"/>
      <c r="AI15" s="587"/>
      <c r="AJ15" s="587"/>
      <c r="AK15" s="587"/>
      <c r="AL15" s="587"/>
      <c r="AM15" s="599"/>
      <c r="AN15" s="526"/>
      <c r="AO15" s="638"/>
      <c r="AP15" s="640"/>
    </row>
    <row r="16" spans="1:42" ht="30" customHeight="1" x14ac:dyDescent="0.25">
      <c r="B16" s="852"/>
      <c r="C16" s="849"/>
      <c r="D16" s="849"/>
      <c r="E16" s="632" t="s">
        <v>265</v>
      </c>
      <c r="F16" s="623" t="s">
        <v>214</v>
      </c>
      <c r="G16" s="618" t="s">
        <v>185</v>
      </c>
      <c r="H16" s="620" t="s">
        <v>230</v>
      </c>
      <c r="I16" s="622">
        <v>0.8</v>
      </c>
      <c r="J16" s="620" t="s">
        <v>263</v>
      </c>
      <c r="K16" s="538" t="s">
        <v>172</v>
      </c>
      <c r="L16" s="589">
        <v>45292</v>
      </c>
      <c r="M16" s="538">
        <v>12</v>
      </c>
      <c r="N16" s="538" t="s">
        <v>188</v>
      </c>
      <c r="O16" s="418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432"/>
      <c r="AA16" s="624"/>
      <c r="AB16" s="588"/>
      <c r="AC16" s="588"/>
      <c r="AD16" s="588"/>
      <c r="AE16" s="588"/>
      <c r="AF16" s="588"/>
      <c r="AG16" s="642"/>
      <c r="AH16" s="587"/>
      <c r="AI16" s="587"/>
      <c r="AJ16" s="642"/>
      <c r="AK16" s="587"/>
      <c r="AL16" s="587"/>
      <c r="AM16" s="599" t="e">
        <f t="shared" si="0"/>
        <v>#DIV/0!</v>
      </c>
      <c r="AN16" s="526"/>
      <c r="AO16" s="648"/>
      <c r="AP16" s="652"/>
    </row>
    <row r="17" spans="2:42" ht="15" customHeight="1" thickBot="1" x14ac:dyDescent="0.3">
      <c r="B17" s="853"/>
      <c r="C17" s="850"/>
      <c r="D17" s="850"/>
      <c r="E17" s="658"/>
      <c r="F17" s="677"/>
      <c r="G17" s="678"/>
      <c r="H17" s="667"/>
      <c r="I17" s="668"/>
      <c r="J17" s="667"/>
      <c r="K17" s="601"/>
      <c r="L17" s="600"/>
      <c r="M17" s="601"/>
      <c r="N17" s="601"/>
      <c r="O17" s="419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33"/>
      <c r="AA17" s="625"/>
      <c r="AB17" s="654"/>
      <c r="AC17" s="654"/>
      <c r="AD17" s="654"/>
      <c r="AE17" s="654"/>
      <c r="AF17" s="654"/>
      <c r="AG17" s="656"/>
      <c r="AH17" s="655"/>
      <c r="AI17" s="655"/>
      <c r="AJ17" s="656"/>
      <c r="AK17" s="655"/>
      <c r="AL17" s="655"/>
      <c r="AM17" s="657"/>
      <c r="AN17" s="527"/>
      <c r="AO17" s="847"/>
      <c r="AP17" s="653"/>
    </row>
    <row r="18" spans="2:42" ht="32.25" customHeight="1" thickTop="1" x14ac:dyDescent="0.25">
      <c r="B18" s="836" t="s">
        <v>32</v>
      </c>
      <c r="C18" s="834" t="s">
        <v>35</v>
      </c>
      <c r="D18" s="834" t="s">
        <v>305</v>
      </c>
      <c r="E18" s="572" t="s">
        <v>267</v>
      </c>
      <c r="F18" s="543" t="s">
        <v>213</v>
      </c>
      <c r="G18" s="682" t="s">
        <v>185</v>
      </c>
      <c r="H18" s="592" t="s">
        <v>232</v>
      </c>
      <c r="I18" s="661">
        <v>0.8</v>
      </c>
      <c r="J18" s="592" t="s">
        <v>102</v>
      </c>
      <c r="K18" s="721" t="s">
        <v>106</v>
      </c>
      <c r="L18" s="722">
        <v>45292</v>
      </c>
      <c r="M18" s="721">
        <v>12</v>
      </c>
      <c r="N18" s="721" t="s">
        <v>192</v>
      </c>
      <c r="O18" s="454"/>
      <c r="P18" s="455"/>
      <c r="Q18" s="455"/>
      <c r="R18" s="455"/>
      <c r="S18" s="455"/>
      <c r="T18" s="456"/>
      <c r="U18" s="455"/>
      <c r="V18" s="455"/>
      <c r="W18" s="455"/>
      <c r="X18" s="455"/>
      <c r="Y18" s="455"/>
      <c r="Z18" s="457"/>
      <c r="AA18" s="723"/>
      <c r="AB18" s="590"/>
      <c r="AC18" s="590"/>
      <c r="AD18" s="590"/>
      <c r="AE18" s="590"/>
      <c r="AF18" s="643"/>
      <c r="AG18" s="590"/>
      <c r="AH18" s="590"/>
      <c r="AI18" s="590"/>
      <c r="AJ18" s="590"/>
      <c r="AK18" s="590"/>
      <c r="AL18" s="643"/>
      <c r="AM18" s="718" t="e">
        <f t="shared" si="0"/>
        <v>#DIV/0!</v>
      </c>
      <c r="AN18" s="702" t="e">
        <f>AVERAGE(AM18:AM25)</f>
        <v>#DIV/0!</v>
      </c>
      <c r="AO18" s="719"/>
      <c r="AP18" s="715"/>
    </row>
    <row r="19" spans="2:42" ht="15" customHeight="1" x14ac:dyDescent="0.25">
      <c r="B19" s="836"/>
      <c r="C19" s="834"/>
      <c r="D19" s="834"/>
      <c r="E19" s="573"/>
      <c r="F19" s="542"/>
      <c r="G19" s="683"/>
      <c r="H19" s="593"/>
      <c r="I19" s="662"/>
      <c r="J19" s="593"/>
      <c r="K19" s="663"/>
      <c r="L19" s="664"/>
      <c r="M19" s="663"/>
      <c r="N19" s="663"/>
      <c r="O19" s="416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31"/>
      <c r="AA19" s="630"/>
      <c r="AB19" s="591"/>
      <c r="AC19" s="591"/>
      <c r="AD19" s="591"/>
      <c r="AE19" s="591"/>
      <c r="AF19" s="587"/>
      <c r="AG19" s="591"/>
      <c r="AH19" s="591"/>
      <c r="AI19" s="591"/>
      <c r="AJ19" s="591"/>
      <c r="AK19" s="591"/>
      <c r="AL19" s="587"/>
      <c r="AM19" s="687"/>
      <c r="AN19" s="702"/>
      <c r="AO19" s="717"/>
      <c r="AP19" s="716"/>
    </row>
    <row r="20" spans="2:42" ht="30" customHeight="1" x14ac:dyDescent="0.25">
      <c r="B20" s="836"/>
      <c r="C20" s="834"/>
      <c r="D20" s="834"/>
      <c r="E20" s="574" t="s">
        <v>268</v>
      </c>
      <c r="F20" s="542" t="s">
        <v>213</v>
      </c>
      <c r="G20" s="683" t="s">
        <v>185</v>
      </c>
      <c r="H20" s="593" t="s">
        <v>98</v>
      </c>
      <c r="I20" s="662">
        <v>0.8</v>
      </c>
      <c r="J20" s="593" t="s">
        <v>103</v>
      </c>
      <c r="K20" s="663" t="s">
        <v>106</v>
      </c>
      <c r="L20" s="664">
        <v>45292</v>
      </c>
      <c r="M20" s="663">
        <v>12</v>
      </c>
      <c r="N20" s="663" t="s">
        <v>192</v>
      </c>
      <c r="O20" s="417"/>
      <c r="P20" s="396"/>
      <c r="Q20" s="396"/>
      <c r="R20" s="396"/>
      <c r="S20" s="396"/>
      <c r="T20" s="397"/>
      <c r="U20" s="396"/>
      <c r="V20" s="396"/>
      <c r="W20" s="396"/>
      <c r="X20" s="396"/>
      <c r="Y20" s="396"/>
      <c r="Z20" s="434"/>
      <c r="AA20" s="720"/>
      <c r="AB20" s="591"/>
      <c r="AC20" s="591"/>
      <c r="AD20" s="591"/>
      <c r="AE20" s="591"/>
      <c r="AF20" s="587"/>
      <c r="AG20" s="591"/>
      <c r="AH20" s="591"/>
      <c r="AI20" s="591"/>
      <c r="AJ20" s="591"/>
      <c r="AK20" s="591"/>
      <c r="AL20" s="587"/>
      <c r="AM20" s="687" t="e">
        <f t="shared" si="0"/>
        <v>#DIV/0!</v>
      </c>
      <c r="AN20" s="702"/>
      <c r="AO20" s="717"/>
      <c r="AP20" s="716"/>
    </row>
    <row r="21" spans="2:42" ht="15" customHeight="1" x14ac:dyDescent="0.25">
      <c r="B21" s="836"/>
      <c r="C21" s="834"/>
      <c r="D21" s="834"/>
      <c r="E21" s="573"/>
      <c r="F21" s="542"/>
      <c r="G21" s="683"/>
      <c r="H21" s="593"/>
      <c r="I21" s="662"/>
      <c r="J21" s="593"/>
      <c r="K21" s="663"/>
      <c r="L21" s="664"/>
      <c r="M21" s="663"/>
      <c r="N21" s="663"/>
      <c r="O21" s="416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31"/>
      <c r="AA21" s="720"/>
      <c r="AB21" s="591"/>
      <c r="AC21" s="591"/>
      <c r="AD21" s="591"/>
      <c r="AE21" s="591"/>
      <c r="AF21" s="587"/>
      <c r="AG21" s="591"/>
      <c r="AH21" s="591"/>
      <c r="AI21" s="591"/>
      <c r="AJ21" s="591"/>
      <c r="AK21" s="591"/>
      <c r="AL21" s="587"/>
      <c r="AM21" s="687"/>
      <c r="AN21" s="702"/>
      <c r="AO21" s="717"/>
      <c r="AP21" s="716"/>
    </row>
    <row r="22" spans="2:42" ht="30" customHeight="1" x14ac:dyDescent="0.25">
      <c r="B22" s="836"/>
      <c r="C22" s="834"/>
      <c r="D22" s="834"/>
      <c r="E22" s="574" t="s">
        <v>269</v>
      </c>
      <c r="F22" s="542" t="s">
        <v>213</v>
      </c>
      <c r="G22" s="683" t="s">
        <v>185</v>
      </c>
      <c r="H22" s="593" t="s">
        <v>233</v>
      </c>
      <c r="I22" s="662">
        <v>0.8</v>
      </c>
      <c r="J22" s="593" t="s">
        <v>104</v>
      </c>
      <c r="K22" s="663" t="s">
        <v>106</v>
      </c>
      <c r="L22" s="664">
        <v>45292</v>
      </c>
      <c r="M22" s="663">
        <v>12</v>
      </c>
      <c r="N22" s="663" t="s">
        <v>192</v>
      </c>
      <c r="O22" s="417"/>
      <c r="P22" s="396"/>
      <c r="Q22" s="396"/>
      <c r="R22" s="396"/>
      <c r="S22" s="396"/>
      <c r="T22" s="397"/>
      <c r="U22" s="396"/>
      <c r="V22" s="396"/>
      <c r="W22" s="396"/>
      <c r="X22" s="396"/>
      <c r="Y22" s="396"/>
      <c r="Z22" s="434"/>
      <c r="AA22" s="630"/>
      <c r="AB22" s="591"/>
      <c r="AC22" s="591"/>
      <c r="AD22" s="591"/>
      <c r="AE22" s="591"/>
      <c r="AF22" s="587"/>
      <c r="AG22" s="591"/>
      <c r="AH22" s="591"/>
      <c r="AI22" s="591"/>
      <c r="AJ22" s="591"/>
      <c r="AK22" s="591"/>
      <c r="AL22" s="587"/>
      <c r="AM22" s="687" t="e">
        <f t="shared" si="0"/>
        <v>#DIV/0!</v>
      </c>
      <c r="AN22" s="702"/>
      <c r="AO22" s="717"/>
      <c r="AP22" s="716"/>
    </row>
    <row r="23" spans="2:42" ht="15" customHeight="1" x14ac:dyDescent="0.25">
      <c r="B23" s="836"/>
      <c r="C23" s="834"/>
      <c r="D23" s="834"/>
      <c r="E23" s="573"/>
      <c r="F23" s="542"/>
      <c r="G23" s="683"/>
      <c r="H23" s="593"/>
      <c r="I23" s="662"/>
      <c r="J23" s="593"/>
      <c r="K23" s="663"/>
      <c r="L23" s="664"/>
      <c r="M23" s="663"/>
      <c r="N23" s="663"/>
      <c r="O23" s="416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31"/>
      <c r="AA23" s="630"/>
      <c r="AB23" s="591"/>
      <c r="AC23" s="591"/>
      <c r="AD23" s="591"/>
      <c r="AE23" s="591"/>
      <c r="AF23" s="587"/>
      <c r="AG23" s="591"/>
      <c r="AH23" s="591"/>
      <c r="AI23" s="591"/>
      <c r="AJ23" s="591"/>
      <c r="AK23" s="591"/>
      <c r="AL23" s="587"/>
      <c r="AM23" s="687"/>
      <c r="AN23" s="702"/>
      <c r="AO23" s="717"/>
      <c r="AP23" s="716"/>
    </row>
    <row r="24" spans="2:42" ht="30" customHeight="1" x14ac:dyDescent="0.25">
      <c r="B24" s="836"/>
      <c r="C24" s="834"/>
      <c r="D24" s="834"/>
      <c r="E24" s="574" t="s">
        <v>268</v>
      </c>
      <c r="F24" s="542" t="s">
        <v>213</v>
      </c>
      <c r="G24" s="684" t="s">
        <v>185</v>
      </c>
      <c r="H24" s="593" t="s">
        <v>234</v>
      </c>
      <c r="I24" s="662">
        <v>0.8</v>
      </c>
      <c r="J24" s="593" t="s">
        <v>105</v>
      </c>
      <c r="K24" s="663" t="s">
        <v>106</v>
      </c>
      <c r="L24" s="664">
        <v>45292</v>
      </c>
      <c r="M24" s="663">
        <v>12</v>
      </c>
      <c r="N24" s="663" t="s">
        <v>192</v>
      </c>
      <c r="O24" s="417"/>
      <c r="P24" s="396"/>
      <c r="Q24" s="396"/>
      <c r="R24" s="396"/>
      <c r="S24" s="396"/>
      <c r="T24" s="397"/>
      <c r="U24" s="396"/>
      <c r="V24" s="396"/>
      <c r="W24" s="396"/>
      <c r="X24" s="396"/>
      <c r="Y24" s="396"/>
      <c r="Z24" s="434"/>
      <c r="AA24" s="630"/>
      <c r="AB24" s="591"/>
      <c r="AC24" s="591"/>
      <c r="AD24" s="591"/>
      <c r="AE24" s="591"/>
      <c r="AF24" s="587"/>
      <c r="AG24" s="591"/>
      <c r="AH24" s="591"/>
      <c r="AI24" s="591"/>
      <c r="AJ24" s="591"/>
      <c r="AK24" s="591"/>
      <c r="AL24" s="694"/>
      <c r="AM24" s="687" t="e">
        <f t="shared" si="0"/>
        <v>#DIV/0!</v>
      </c>
      <c r="AN24" s="702"/>
      <c r="AO24" s="717"/>
      <c r="AP24" s="716"/>
    </row>
    <row r="25" spans="2:42" ht="15" customHeight="1" thickBot="1" x14ac:dyDescent="0.3">
      <c r="B25" s="837"/>
      <c r="C25" s="835"/>
      <c r="D25" s="835"/>
      <c r="E25" s="573"/>
      <c r="F25" s="584"/>
      <c r="G25" s="685"/>
      <c r="H25" s="634"/>
      <c r="I25" s="686"/>
      <c r="J25" s="634"/>
      <c r="K25" s="736"/>
      <c r="L25" s="737"/>
      <c r="M25" s="736"/>
      <c r="N25" s="736"/>
      <c r="O25" s="419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33"/>
      <c r="AA25" s="738"/>
      <c r="AB25" s="730"/>
      <c r="AC25" s="730"/>
      <c r="AD25" s="730"/>
      <c r="AE25" s="730"/>
      <c r="AF25" s="655"/>
      <c r="AG25" s="730"/>
      <c r="AH25" s="730"/>
      <c r="AI25" s="730"/>
      <c r="AJ25" s="730"/>
      <c r="AK25" s="730"/>
      <c r="AL25" s="733"/>
      <c r="AM25" s="734"/>
      <c r="AN25" s="703"/>
      <c r="AO25" s="735"/>
      <c r="AP25" s="729"/>
    </row>
    <row r="26" spans="2:42" ht="30" customHeight="1" thickTop="1" x14ac:dyDescent="0.25">
      <c r="B26" s="531" t="s">
        <v>39</v>
      </c>
      <c r="C26" s="534" t="s">
        <v>183</v>
      </c>
      <c r="D26" s="534" t="s">
        <v>306</v>
      </c>
      <c r="E26" s="575" t="s">
        <v>270</v>
      </c>
      <c r="F26" s="545" t="s">
        <v>278</v>
      </c>
      <c r="G26" s="635" t="s">
        <v>185</v>
      </c>
      <c r="H26" s="594" t="s">
        <v>235</v>
      </c>
      <c r="I26" s="665">
        <v>3.3999999999999998E-3</v>
      </c>
      <c r="J26" s="594" t="s">
        <v>43</v>
      </c>
      <c r="K26" s="594" t="s">
        <v>174</v>
      </c>
      <c r="L26" s="596">
        <v>45292</v>
      </c>
      <c r="M26" s="594">
        <v>12</v>
      </c>
      <c r="N26" s="594" t="s">
        <v>188</v>
      </c>
      <c r="O26" s="421"/>
      <c r="P26" s="409"/>
      <c r="Q26" s="409"/>
      <c r="R26" s="409"/>
      <c r="S26" s="409"/>
      <c r="T26" s="409"/>
      <c r="U26" s="409"/>
      <c r="V26" s="409"/>
      <c r="W26" s="409"/>
      <c r="X26" s="409"/>
      <c r="Y26" s="409"/>
      <c r="Z26" s="435"/>
      <c r="AA26" s="587"/>
      <c r="AB26" s="587"/>
      <c r="AC26" s="587"/>
      <c r="AD26" s="587"/>
      <c r="AE26" s="587"/>
      <c r="AF26" s="587"/>
      <c r="AG26" s="587"/>
      <c r="AH26" s="587"/>
      <c r="AI26" s="587"/>
      <c r="AJ26" s="587"/>
      <c r="AK26" s="587"/>
      <c r="AL26" s="643"/>
      <c r="AM26" s="695" t="e">
        <f t="shared" si="0"/>
        <v>#DIV/0!</v>
      </c>
      <c r="AN26" s="781" t="e">
        <f>AVERAGE(AM26:AM36)</f>
        <v>#DIV/0!</v>
      </c>
      <c r="AO26" s="787"/>
      <c r="AP26" s="786"/>
    </row>
    <row r="27" spans="2:42" ht="15" customHeight="1" x14ac:dyDescent="0.25">
      <c r="B27" s="532"/>
      <c r="C27" s="535"/>
      <c r="D27" s="535"/>
      <c r="E27" s="576"/>
      <c r="F27" s="546"/>
      <c r="G27" s="636"/>
      <c r="H27" s="595"/>
      <c r="I27" s="666"/>
      <c r="J27" s="595"/>
      <c r="K27" s="595"/>
      <c r="L27" s="597"/>
      <c r="M27" s="595"/>
      <c r="N27" s="595"/>
      <c r="O27" s="416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31"/>
      <c r="AA27" s="587"/>
      <c r="AB27" s="587"/>
      <c r="AC27" s="587"/>
      <c r="AD27" s="587"/>
      <c r="AE27" s="587"/>
      <c r="AF27" s="587"/>
      <c r="AG27" s="587"/>
      <c r="AH27" s="587"/>
      <c r="AI27" s="587"/>
      <c r="AJ27" s="587"/>
      <c r="AK27" s="587"/>
      <c r="AL27" s="587"/>
      <c r="AM27" s="696"/>
      <c r="AN27" s="782"/>
      <c r="AO27" s="779"/>
      <c r="AP27" s="780"/>
    </row>
    <row r="28" spans="2:42" ht="30" customHeight="1" x14ac:dyDescent="0.25">
      <c r="B28" s="532"/>
      <c r="C28" s="535"/>
      <c r="D28" s="535"/>
      <c r="E28" s="577" t="s">
        <v>271</v>
      </c>
      <c r="F28" s="544" t="s">
        <v>278</v>
      </c>
      <c r="G28" s="636" t="s">
        <v>185</v>
      </c>
      <c r="H28" s="595" t="s">
        <v>236</v>
      </c>
      <c r="I28" s="666">
        <v>6.4999999999999997E-3</v>
      </c>
      <c r="J28" s="595" t="s">
        <v>54</v>
      </c>
      <c r="K28" s="740" t="s">
        <v>174</v>
      </c>
      <c r="L28" s="597">
        <v>45292</v>
      </c>
      <c r="M28" s="595">
        <v>12</v>
      </c>
      <c r="N28" s="595" t="s">
        <v>188</v>
      </c>
      <c r="O28" s="422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436"/>
      <c r="AA28" s="642"/>
      <c r="AB28" s="642"/>
      <c r="AC28" s="642"/>
      <c r="AD28" s="642"/>
      <c r="AE28" s="642"/>
      <c r="AF28" s="642"/>
      <c r="AG28" s="642"/>
      <c r="AH28" s="642"/>
      <c r="AI28" s="642"/>
      <c r="AJ28" s="642"/>
      <c r="AK28" s="642"/>
      <c r="AL28" s="642"/>
      <c r="AM28" s="696" t="e">
        <f t="shared" si="0"/>
        <v>#DIV/0!</v>
      </c>
      <c r="AN28" s="782"/>
      <c r="AO28" s="779"/>
      <c r="AP28" s="780"/>
    </row>
    <row r="29" spans="2:42" ht="15" customHeight="1" x14ac:dyDescent="0.25">
      <c r="B29" s="532"/>
      <c r="C29" s="535"/>
      <c r="D29" s="535"/>
      <c r="E29" s="576"/>
      <c r="F29" s="544"/>
      <c r="G29" s="636"/>
      <c r="H29" s="595"/>
      <c r="I29" s="666"/>
      <c r="J29" s="595"/>
      <c r="K29" s="741"/>
      <c r="L29" s="597"/>
      <c r="M29" s="595"/>
      <c r="N29" s="595"/>
      <c r="O29" s="416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31"/>
      <c r="AA29" s="643"/>
      <c r="AB29" s="643"/>
      <c r="AC29" s="643"/>
      <c r="AD29" s="643"/>
      <c r="AE29" s="643"/>
      <c r="AF29" s="643"/>
      <c r="AG29" s="643"/>
      <c r="AH29" s="643"/>
      <c r="AI29" s="643"/>
      <c r="AJ29" s="643"/>
      <c r="AK29" s="643"/>
      <c r="AL29" s="643"/>
      <c r="AM29" s="696"/>
      <c r="AN29" s="782"/>
      <c r="AO29" s="779"/>
      <c r="AP29" s="780"/>
    </row>
    <row r="30" spans="2:42" ht="30" customHeight="1" x14ac:dyDescent="0.25">
      <c r="B30" s="532"/>
      <c r="C30" s="535"/>
      <c r="D30" s="535"/>
      <c r="E30" s="577" t="s">
        <v>272</v>
      </c>
      <c r="F30" s="544" t="s">
        <v>278</v>
      </c>
      <c r="G30" s="636" t="s">
        <v>185</v>
      </c>
      <c r="H30" s="595" t="s">
        <v>237</v>
      </c>
      <c r="I30" s="636">
        <v>0</v>
      </c>
      <c r="J30" s="595" t="s">
        <v>47</v>
      </c>
      <c r="K30" s="740" t="s">
        <v>174</v>
      </c>
      <c r="L30" s="597">
        <v>45292</v>
      </c>
      <c r="M30" s="595">
        <v>12</v>
      </c>
      <c r="N30" s="595" t="s">
        <v>191</v>
      </c>
      <c r="O30" s="417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436"/>
      <c r="AA30" s="745"/>
      <c r="AB30" s="744"/>
      <c r="AC30" s="744"/>
      <c r="AD30" s="744"/>
      <c r="AE30" s="744"/>
      <c r="AF30" s="744"/>
      <c r="AG30" s="744"/>
      <c r="AH30" s="744"/>
      <c r="AI30" s="744"/>
      <c r="AJ30" s="744"/>
      <c r="AK30" s="744"/>
      <c r="AL30" s="587"/>
      <c r="AM30" s="696" t="e">
        <f t="shared" si="0"/>
        <v>#DIV/0!</v>
      </c>
      <c r="AN30" s="782"/>
      <c r="AO30" s="779"/>
      <c r="AP30" s="780"/>
    </row>
    <row r="31" spans="2:42" ht="15" customHeight="1" x14ac:dyDescent="0.25">
      <c r="B31" s="532"/>
      <c r="C31" s="535"/>
      <c r="D31" s="535"/>
      <c r="E31" s="576"/>
      <c r="F31" s="544"/>
      <c r="G31" s="636"/>
      <c r="H31" s="595"/>
      <c r="I31" s="636"/>
      <c r="J31" s="595"/>
      <c r="K31" s="741"/>
      <c r="L31" s="597"/>
      <c r="M31" s="595"/>
      <c r="N31" s="595"/>
      <c r="O31" s="416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31"/>
      <c r="AA31" s="745"/>
      <c r="AB31" s="744"/>
      <c r="AC31" s="744"/>
      <c r="AD31" s="744"/>
      <c r="AE31" s="744"/>
      <c r="AF31" s="744"/>
      <c r="AG31" s="744"/>
      <c r="AH31" s="744"/>
      <c r="AI31" s="744"/>
      <c r="AJ31" s="744"/>
      <c r="AK31" s="744"/>
      <c r="AL31" s="587"/>
      <c r="AM31" s="696"/>
      <c r="AN31" s="782"/>
      <c r="AO31" s="779"/>
      <c r="AP31" s="780"/>
    </row>
    <row r="32" spans="2:42" ht="30" customHeight="1" x14ac:dyDescent="0.25">
      <c r="B32" s="532"/>
      <c r="C32" s="535"/>
      <c r="D32" s="535"/>
      <c r="E32" s="577" t="s">
        <v>273</v>
      </c>
      <c r="F32" s="544" t="s">
        <v>278</v>
      </c>
      <c r="G32" s="636" t="s">
        <v>185</v>
      </c>
      <c r="H32" s="595" t="s">
        <v>238</v>
      </c>
      <c r="I32" s="636">
        <v>0</v>
      </c>
      <c r="J32" s="595" t="s">
        <v>49</v>
      </c>
      <c r="K32" s="740" t="s">
        <v>174</v>
      </c>
      <c r="L32" s="597">
        <v>45292</v>
      </c>
      <c r="M32" s="595">
        <v>12</v>
      </c>
      <c r="N32" s="595" t="s">
        <v>188</v>
      </c>
      <c r="O32" s="422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436"/>
      <c r="AA32" s="587"/>
      <c r="AB32" s="587"/>
      <c r="AC32" s="587"/>
      <c r="AD32" s="587"/>
      <c r="AE32" s="587"/>
      <c r="AF32" s="587"/>
      <c r="AG32" s="587"/>
      <c r="AH32" s="587"/>
      <c r="AI32" s="587"/>
      <c r="AJ32" s="587"/>
      <c r="AK32" s="587"/>
      <c r="AL32" s="587"/>
      <c r="AM32" s="696" t="e">
        <f t="shared" si="0"/>
        <v>#DIV/0!</v>
      </c>
      <c r="AN32" s="782"/>
      <c r="AO32" s="779"/>
      <c r="AP32" s="780"/>
    </row>
    <row r="33" spans="1:42" ht="15" customHeight="1" x14ac:dyDescent="0.25">
      <c r="B33" s="532"/>
      <c r="C33" s="535"/>
      <c r="D33" s="535"/>
      <c r="E33" s="576"/>
      <c r="F33" s="544"/>
      <c r="G33" s="636"/>
      <c r="H33" s="595"/>
      <c r="I33" s="636"/>
      <c r="J33" s="595"/>
      <c r="K33" s="741"/>
      <c r="L33" s="597"/>
      <c r="M33" s="595"/>
      <c r="N33" s="595"/>
      <c r="O33" s="416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31"/>
      <c r="AA33" s="587"/>
      <c r="AB33" s="587"/>
      <c r="AC33" s="587"/>
      <c r="AD33" s="587"/>
      <c r="AE33" s="587"/>
      <c r="AF33" s="587"/>
      <c r="AG33" s="587"/>
      <c r="AH33" s="587"/>
      <c r="AI33" s="587"/>
      <c r="AJ33" s="587"/>
      <c r="AK33" s="587"/>
      <c r="AL33" s="587"/>
      <c r="AM33" s="696"/>
      <c r="AN33" s="782"/>
      <c r="AO33" s="779"/>
      <c r="AP33" s="780"/>
    </row>
    <row r="34" spans="1:42" ht="39.950000000000003" customHeight="1" x14ac:dyDescent="0.25">
      <c r="B34" s="532"/>
      <c r="C34" s="535"/>
      <c r="D34" s="535"/>
      <c r="E34" s="577" t="s">
        <v>274</v>
      </c>
      <c r="F34" s="795" t="s">
        <v>278</v>
      </c>
      <c r="G34" s="595" t="s">
        <v>185</v>
      </c>
      <c r="H34" s="595" t="s">
        <v>239</v>
      </c>
      <c r="I34" s="796">
        <v>0</v>
      </c>
      <c r="J34" s="595" t="s">
        <v>51</v>
      </c>
      <c r="K34" s="740" t="s">
        <v>174</v>
      </c>
      <c r="L34" s="597">
        <v>45292</v>
      </c>
      <c r="M34" s="595">
        <v>12</v>
      </c>
      <c r="N34" s="595" t="s">
        <v>191</v>
      </c>
      <c r="O34" s="417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436"/>
      <c r="AA34" s="745"/>
      <c r="AB34" s="744"/>
      <c r="AC34" s="744"/>
      <c r="AD34" s="744"/>
      <c r="AE34" s="744"/>
      <c r="AF34" s="744"/>
      <c r="AG34" s="744"/>
      <c r="AH34" s="744"/>
      <c r="AI34" s="744"/>
      <c r="AJ34" s="744"/>
      <c r="AK34" s="744"/>
      <c r="AL34" s="587"/>
      <c r="AM34" s="696" t="e">
        <f t="shared" si="0"/>
        <v>#DIV/0!</v>
      </c>
      <c r="AN34" s="782"/>
      <c r="AO34" s="779"/>
      <c r="AP34" s="780"/>
    </row>
    <row r="35" spans="1:42" ht="15" customHeight="1" x14ac:dyDescent="0.25">
      <c r="B35" s="532"/>
      <c r="C35" s="535"/>
      <c r="D35" s="535"/>
      <c r="E35" s="576"/>
      <c r="F35" s="544"/>
      <c r="G35" s="595"/>
      <c r="H35" s="595"/>
      <c r="I35" s="796"/>
      <c r="J35" s="595"/>
      <c r="K35" s="741"/>
      <c r="L35" s="597"/>
      <c r="M35" s="595"/>
      <c r="N35" s="595"/>
      <c r="O35" s="416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31"/>
      <c r="AA35" s="745"/>
      <c r="AB35" s="744"/>
      <c r="AC35" s="744"/>
      <c r="AD35" s="744"/>
      <c r="AE35" s="744"/>
      <c r="AF35" s="744"/>
      <c r="AG35" s="744"/>
      <c r="AH35" s="744"/>
      <c r="AI35" s="744"/>
      <c r="AJ35" s="744"/>
      <c r="AK35" s="744"/>
      <c r="AL35" s="587"/>
      <c r="AM35" s="696"/>
      <c r="AN35" s="782"/>
      <c r="AO35" s="779"/>
      <c r="AP35" s="780"/>
    </row>
    <row r="36" spans="1:42" ht="39.950000000000003" customHeight="1" x14ac:dyDescent="0.25">
      <c r="B36" s="532"/>
      <c r="C36" s="535"/>
      <c r="D36" s="535"/>
      <c r="E36" s="577" t="s">
        <v>275</v>
      </c>
      <c r="F36" s="795" t="s">
        <v>278</v>
      </c>
      <c r="G36" s="595" t="s">
        <v>185</v>
      </c>
      <c r="H36" s="595" t="s">
        <v>240</v>
      </c>
      <c r="I36" s="796">
        <v>0.02</v>
      </c>
      <c r="J36" s="595" t="s">
        <v>53</v>
      </c>
      <c r="K36" s="595" t="s">
        <v>174</v>
      </c>
      <c r="L36" s="597">
        <v>45292</v>
      </c>
      <c r="M36" s="595">
        <v>12</v>
      </c>
      <c r="N36" s="595" t="s">
        <v>188</v>
      </c>
      <c r="O36" s="422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436"/>
      <c r="AA36" s="587"/>
      <c r="AB36" s="587"/>
      <c r="AC36" s="587"/>
      <c r="AD36" s="587"/>
      <c r="AE36" s="587"/>
      <c r="AF36" s="587"/>
      <c r="AG36" s="587"/>
      <c r="AH36" s="587"/>
      <c r="AI36" s="587"/>
      <c r="AJ36" s="587"/>
      <c r="AK36" s="587"/>
      <c r="AL36" s="896"/>
      <c r="AM36" s="696" t="e">
        <f t="shared" si="0"/>
        <v>#DIV/0!</v>
      </c>
      <c r="AN36" s="782"/>
      <c r="AO36" s="779"/>
      <c r="AP36" s="780"/>
    </row>
    <row r="37" spans="1:42" ht="15" customHeight="1" thickBot="1" x14ac:dyDescent="0.3">
      <c r="B37" s="533"/>
      <c r="C37" s="536"/>
      <c r="D37" s="536"/>
      <c r="E37" s="576"/>
      <c r="F37" s="544"/>
      <c r="G37" s="748"/>
      <c r="H37" s="748"/>
      <c r="I37" s="797"/>
      <c r="J37" s="748"/>
      <c r="K37" s="748"/>
      <c r="L37" s="798"/>
      <c r="M37" s="748"/>
      <c r="N37" s="748"/>
      <c r="O37" s="419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33"/>
      <c r="AA37" s="655"/>
      <c r="AB37" s="655"/>
      <c r="AC37" s="655"/>
      <c r="AD37" s="655"/>
      <c r="AE37" s="655"/>
      <c r="AF37" s="655"/>
      <c r="AG37" s="655"/>
      <c r="AH37" s="655"/>
      <c r="AI37" s="655"/>
      <c r="AJ37" s="655"/>
      <c r="AK37" s="655"/>
      <c r="AL37" s="897"/>
      <c r="AM37" s="794"/>
      <c r="AN37" s="783"/>
      <c r="AO37" s="784"/>
      <c r="AP37" s="785"/>
    </row>
    <row r="38" spans="1:42" ht="39.950000000000003" customHeight="1" thickTop="1" x14ac:dyDescent="0.25">
      <c r="A38"/>
      <c r="B38" s="547" t="s">
        <v>40</v>
      </c>
      <c r="C38" s="550" t="s">
        <v>37</v>
      </c>
      <c r="D38" s="550" t="s">
        <v>222</v>
      </c>
      <c r="E38" s="550" t="s">
        <v>277</v>
      </c>
      <c r="F38" s="550" t="s">
        <v>278</v>
      </c>
      <c r="G38" s="550" t="s">
        <v>185</v>
      </c>
      <c r="H38" s="550" t="s">
        <v>180</v>
      </c>
      <c r="I38" s="554">
        <v>0.01</v>
      </c>
      <c r="J38" s="550" t="s">
        <v>303</v>
      </c>
      <c r="K38" s="550" t="s">
        <v>174</v>
      </c>
      <c r="L38" s="585">
        <v>45292</v>
      </c>
      <c r="M38" s="550">
        <v>12</v>
      </c>
      <c r="N38" s="550" t="s">
        <v>191</v>
      </c>
      <c r="O38" s="417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437"/>
      <c r="AA38" s="643"/>
      <c r="AB38" s="643"/>
      <c r="AC38" s="643"/>
      <c r="AD38" s="643"/>
      <c r="AE38" s="643"/>
      <c r="AF38" s="643"/>
      <c r="AG38" s="643"/>
      <c r="AH38" s="643"/>
      <c r="AI38" s="643"/>
      <c r="AJ38" s="643"/>
      <c r="AK38" s="643"/>
      <c r="AL38" s="643"/>
      <c r="AM38" s="817" t="e">
        <f t="shared" si="0"/>
        <v>#DIV/0!</v>
      </c>
      <c r="AN38" s="688"/>
      <c r="AO38" s="818"/>
      <c r="AP38" s="819"/>
    </row>
    <row r="39" spans="1:42" ht="15" customHeight="1" x14ac:dyDescent="0.25">
      <c r="A39"/>
      <c r="B39" s="548"/>
      <c r="C39" s="551"/>
      <c r="D39" s="551"/>
      <c r="E39" s="553"/>
      <c r="F39" s="553"/>
      <c r="G39" s="553"/>
      <c r="H39" s="553"/>
      <c r="I39" s="555"/>
      <c r="J39" s="553"/>
      <c r="K39" s="553"/>
      <c r="L39" s="586"/>
      <c r="M39" s="553"/>
      <c r="N39" s="553"/>
      <c r="O39" s="416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31"/>
      <c r="AA39" s="587"/>
      <c r="AB39" s="587"/>
      <c r="AC39" s="587"/>
      <c r="AD39" s="587"/>
      <c r="AE39" s="587"/>
      <c r="AF39" s="587"/>
      <c r="AG39" s="587"/>
      <c r="AH39" s="587"/>
      <c r="AI39" s="587"/>
      <c r="AJ39" s="587"/>
      <c r="AK39" s="587"/>
      <c r="AL39" s="587"/>
      <c r="AM39" s="817"/>
      <c r="AN39" s="689"/>
      <c r="AO39" s="818"/>
      <c r="AP39" s="819"/>
    </row>
    <row r="40" spans="1:42" ht="46.5" customHeight="1" x14ac:dyDescent="0.25">
      <c r="A40"/>
      <c r="B40" s="548"/>
      <c r="C40" s="551"/>
      <c r="D40" s="551"/>
      <c r="E40" s="669" t="s">
        <v>279</v>
      </c>
      <c r="F40" s="814" t="s">
        <v>278</v>
      </c>
      <c r="G40" s="799" t="s">
        <v>185</v>
      </c>
      <c r="H40" s="799" t="s">
        <v>315</v>
      </c>
      <c r="I40" s="820">
        <v>0.01</v>
      </c>
      <c r="J40" s="799" t="s">
        <v>302</v>
      </c>
      <c r="K40" s="799" t="s">
        <v>174</v>
      </c>
      <c r="L40" s="801">
        <v>45292</v>
      </c>
      <c r="M40" s="799">
        <v>12</v>
      </c>
      <c r="N40" s="799" t="s">
        <v>191</v>
      </c>
      <c r="O40" s="417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437"/>
      <c r="AA40" s="643"/>
      <c r="AB40" s="643"/>
      <c r="AC40" s="643"/>
      <c r="AD40" s="643"/>
      <c r="AE40" s="643"/>
      <c r="AF40" s="643"/>
      <c r="AG40" s="643"/>
      <c r="AH40" s="643"/>
      <c r="AI40" s="643"/>
      <c r="AJ40" s="643"/>
      <c r="AK40" s="643"/>
      <c r="AL40" s="587"/>
      <c r="AM40" s="817" t="e">
        <f t="shared" si="0"/>
        <v>#DIV/0!</v>
      </c>
      <c r="AN40" s="689"/>
      <c r="AO40" s="818"/>
      <c r="AP40" s="819"/>
    </row>
    <row r="41" spans="1:42" ht="15" customHeight="1" x14ac:dyDescent="0.25">
      <c r="A41"/>
      <c r="B41" s="548"/>
      <c r="C41" s="551"/>
      <c r="D41" s="553"/>
      <c r="E41" s="670"/>
      <c r="F41" s="814"/>
      <c r="G41" s="799"/>
      <c r="H41" s="799"/>
      <c r="I41" s="820"/>
      <c r="J41" s="799"/>
      <c r="K41" s="799"/>
      <c r="L41" s="816"/>
      <c r="M41" s="799"/>
      <c r="N41" s="799"/>
      <c r="O41" s="416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31"/>
      <c r="AA41" s="587"/>
      <c r="AB41" s="587"/>
      <c r="AC41" s="587"/>
      <c r="AD41" s="587"/>
      <c r="AE41" s="587"/>
      <c r="AF41" s="587"/>
      <c r="AG41" s="587"/>
      <c r="AH41" s="587"/>
      <c r="AI41" s="587"/>
      <c r="AJ41" s="587"/>
      <c r="AK41" s="587"/>
      <c r="AL41" s="587"/>
      <c r="AM41" s="817"/>
      <c r="AN41" s="689"/>
      <c r="AO41" s="818"/>
      <c r="AP41" s="819"/>
    </row>
    <row r="42" spans="1:42" ht="39.950000000000003" customHeight="1" x14ac:dyDescent="0.25">
      <c r="B42" s="548"/>
      <c r="C42" s="551"/>
      <c r="D42" s="838" t="s">
        <v>223</v>
      </c>
      <c r="E42" s="669" t="s">
        <v>280</v>
      </c>
      <c r="F42" s="807" t="s">
        <v>278</v>
      </c>
      <c r="G42" s="799" t="s">
        <v>185</v>
      </c>
      <c r="H42" s="799" t="s">
        <v>314</v>
      </c>
      <c r="I42" s="815" t="s">
        <v>318</v>
      </c>
      <c r="J42" s="799" t="s">
        <v>304</v>
      </c>
      <c r="K42" s="799" t="s">
        <v>62</v>
      </c>
      <c r="L42" s="801">
        <v>45292</v>
      </c>
      <c r="M42" s="799">
        <v>12</v>
      </c>
      <c r="N42" s="799" t="s">
        <v>188</v>
      </c>
      <c r="O42" s="417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438"/>
      <c r="AA42" s="643"/>
      <c r="AB42" s="643"/>
      <c r="AC42" s="643"/>
      <c r="AD42" s="643"/>
      <c r="AE42" s="643"/>
      <c r="AF42" s="643"/>
      <c r="AG42" s="643"/>
      <c r="AH42" s="643"/>
      <c r="AI42" s="643"/>
      <c r="AJ42" s="643"/>
      <c r="AK42" s="643"/>
      <c r="AL42" s="587"/>
      <c r="AM42" s="817" t="e">
        <f t="shared" si="0"/>
        <v>#DIV/0!</v>
      </c>
      <c r="AN42" s="689"/>
      <c r="AO42" s="818"/>
      <c r="AP42" s="819"/>
    </row>
    <row r="43" spans="1:42" ht="15" customHeight="1" x14ac:dyDescent="0.25">
      <c r="B43" s="548"/>
      <c r="C43" s="551"/>
      <c r="D43" s="838"/>
      <c r="E43" s="670"/>
      <c r="F43" s="807"/>
      <c r="G43" s="799"/>
      <c r="H43" s="799"/>
      <c r="I43" s="815"/>
      <c r="J43" s="799"/>
      <c r="K43" s="799"/>
      <c r="L43" s="816"/>
      <c r="M43" s="799"/>
      <c r="N43" s="799"/>
      <c r="O43" s="416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31"/>
      <c r="AA43" s="587"/>
      <c r="AB43" s="587"/>
      <c r="AC43" s="587"/>
      <c r="AD43" s="587"/>
      <c r="AE43" s="587"/>
      <c r="AF43" s="587"/>
      <c r="AG43" s="587"/>
      <c r="AH43" s="587"/>
      <c r="AI43" s="587"/>
      <c r="AJ43" s="587"/>
      <c r="AK43" s="587"/>
      <c r="AL43" s="587"/>
      <c r="AM43" s="817"/>
      <c r="AN43" s="689"/>
      <c r="AO43" s="818"/>
      <c r="AP43" s="819"/>
    </row>
    <row r="44" spans="1:42" ht="39.950000000000003" customHeight="1" x14ac:dyDescent="0.25">
      <c r="B44" s="548"/>
      <c r="C44" s="551"/>
      <c r="D44" s="838"/>
      <c r="E44" s="669" t="s">
        <v>281</v>
      </c>
      <c r="F44" s="807" t="s">
        <v>278</v>
      </c>
      <c r="G44" s="799" t="s">
        <v>185</v>
      </c>
      <c r="H44" s="799" t="s">
        <v>241</v>
      </c>
      <c r="I44" s="810" t="s">
        <v>308</v>
      </c>
      <c r="J44" s="799" t="s">
        <v>307</v>
      </c>
      <c r="K44" s="799" t="s">
        <v>198</v>
      </c>
      <c r="L44" s="801">
        <v>45292</v>
      </c>
      <c r="M44" s="799">
        <v>12</v>
      </c>
      <c r="N44" s="799" t="s">
        <v>188</v>
      </c>
      <c r="O44" s="417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438"/>
      <c r="AA44" s="643"/>
      <c r="AB44" s="643"/>
      <c r="AC44" s="643"/>
      <c r="AD44" s="643"/>
      <c r="AE44" s="643"/>
      <c r="AF44" s="643"/>
      <c r="AG44" s="643"/>
      <c r="AH44" s="643"/>
      <c r="AI44" s="643"/>
      <c r="AJ44" s="643"/>
      <c r="AK44" s="643"/>
      <c r="AL44" s="694"/>
      <c r="AM44" s="817" t="e">
        <f>AVERAGE(AA44:AL44)</f>
        <v>#DIV/0!</v>
      </c>
      <c r="AN44" s="689"/>
      <c r="AO44" s="818"/>
      <c r="AP44" s="819"/>
    </row>
    <row r="45" spans="1:42" ht="15" customHeight="1" thickBot="1" x14ac:dyDescent="0.3">
      <c r="B45" s="549"/>
      <c r="C45" s="552"/>
      <c r="D45" s="839"/>
      <c r="E45" s="670"/>
      <c r="F45" s="808"/>
      <c r="G45" s="800"/>
      <c r="H45" s="800"/>
      <c r="I45" s="800"/>
      <c r="J45" s="800"/>
      <c r="K45" s="800"/>
      <c r="L45" s="802"/>
      <c r="M45" s="800"/>
      <c r="N45" s="800"/>
      <c r="O45" s="419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33"/>
      <c r="AA45" s="587"/>
      <c r="AB45" s="587"/>
      <c r="AC45" s="587"/>
      <c r="AD45" s="587"/>
      <c r="AE45" s="587"/>
      <c r="AF45" s="587"/>
      <c r="AG45" s="587"/>
      <c r="AH45" s="587"/>
      <c r="AI45" s="587"/>
      <c r="AJ45" s="587"/>
      <c r="AK45" s="587"/>
      <c r="AL45" s="733"/>
      <c r="AM45" s="825"/>
      <c r="AN45" s="690"/>
      <c r="AO45" s="826"/>
      <c r="AP45" s="827"/>
    </row>
    <row r="46" spans="1:42" ht="30" customHeight="1" thickTop="1" x14ac:dyDescent="0.25">
      <c r="B46" s="767" t="s">
        <v>39</v>
      </c>
      <c r="C46" s="528" t="s">
        <v>276</v>
      </c>
      <c r="D46" s="528" t="s">
        <v>309</v>
      </c>
      <c r="E46" s="671" t="s">
        <v>282</v>
      </c>
      <c r="F46" s="829" t="s">
        <v>278</v>
      </c>
      <c r="G46" s="828" t="s">
        <v>185</v>
      </c>
      <c r="H46" s="828" t="s">
        <v>195</v>
      </c>
      <c r="I46" s="831">
        <v>1</v>
      </c>
      <c r="J46" s="828" t="s">
        <v>74</v>
      </c>
      <c r="K46" s="828" t="s">
        <v>196</v>
      </c>
      <c r="L46" s="832">
        <v>45292</v>
      </c>
      <c r="M46" s="828">
        <v>12</v>
      </c>
      <c r="N46" s="828" t="s">
        <v>191</v>
      </c>
      <c r="O46" s="420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39"/>
      <c r="AA46" s="833"/>
      <c r="AB46" s="823"/>
      <c r="AC46" s="823"/>
      <c r="AD46" s="823"/>
      <c r="AE46" s="823"/>
      <c r="AF46" s="823"/>
      <c r="AG46" s="823"/>
      <c r="AH46" s="823"/>
      <c r="AI46" s="823"/>
      <c r="AJ46" s="823"/>
      <c r="AK46" s="823"/>
      <c r="AL46" s="643"/>
      <c r="AM46" s="824" t="e">
        <f t="shared" si="0"/>
        <v>#DIV/0!</v>
      </c>
      <c r="AN46" s="726" t="e">
        <f>AVERAGE(AM46:AM56)</f>
        <v>#DIV/0!</v>
      </c>
      <c r="AO46" s="821"/>
      <c r="AP46" s="822"/>
    </row>
    <row r="47" spans="1:42" ht="15" customHeight="1" x14ac:dyDescent="0.25">
      <c r="B47" s="768"/>
      <c r="C47" s="529"/>
      <c r="D47" s="529"/>
      <c r="E47" s="567"/>
      <c r="F47" s="830"/>
      <c r="G47" s="558"/>
      <c r="H47" s="558"/>
      <c r="I47" s="679"/>
      <c r="J47" s="558"/>
      <c r="K47" s="558"/>
      <c r="L47" s="681"/>
      <c r="M47" s="558"/>
      <c r="N47" s="558"/>
      <c r="O47" s="416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31"/>
      <c r="AA47" s="630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87"/>
      <c r="AM47" s="697"/>
      <c r="AN47" s="727"/>
      <c r="AO47" s="750"/>
      <c r="AP47" s="707"/>
    </row>
    <row r="48" spans="1:42" ht="63.75" customHeight="1" x14ac:dyDescent="0.25">
      <c r="B48" s="768"/>
      <c r="C48" s="529"/>
      <c r="D48" s="529"/>
      <c r="E48" s="566" t="s">
        <v>283</v>
      </c>
      <c r="F48" s="556" t="s">
        <v>197</v>
      </c>
      <c r="G48" s="679" t="s">
        <v>185</v>
      </c>
      <c r="H48" s="541" t="s">
        <v>242</v>
      </c>
      <c r="I48" s="680">
        <v>1</v>
      </c>
      <c r="J48" s="558" t="s">
        <v>76</v>
      </c>
      <c r="K48" s="558" t="s">
        <v>197</v>
      </c>
      <c r="L48" s="681">
        <v>45292</v>
      </c>
      <c r="M48" s="558">
        <v>12</v>
      </c>
      <c r="N48" s="558" t="s">
        <v>192</v>
      </c>
      <c r="O48" s="417"/>
      <c r="P48" s="396"/>
      <c r="Q48" s="396"/>
      <c r="R48" s="396"/>
      <c r="S48" s="396"/>
      <c r="T48" s="399"/>
      <c r="U48" s="396"/>
      <c r="V48" s="396"/>
      <c r="W48" s="396"/>
      <c r="X48" s="396"/>
      <c r="Y48" s="396"/>
      <c r="Z48" s="440"/>
      <c r="AA48" s="630"/>
      <c r="AB48" s="591"/>
      <c r="AC48" s="591"/>
      <c r="AD48" s="591"/>
      <c r="AE48" s="591"/>
      <c r="AF48" s="587"/>
      <c r="AG48" s="591"/>
      <c r="AH48" s="591"/>
      <c r="AI48" s="591"/>
      <c r="AJ48" s="591"/>
      <c r="AK48" s="591"/>
      <c r="AL48" s="587"/>
      <c r="AM48" s="697" t="e">
        <f t="shared" si="0"/>
        <v>#DIV/0!</v>
      </c>
      <c r="AN48" s="727"/>
      <c r="AO48" s="750"/>
      <c r="AP48" s="707"/>
    </row>
    <row r="49" spans="2:42" ht="15" customHeight="1" x14ac:dyDescent="0.25">
      <c r="B49" s="768"/>
      <c r="C49" s="529"/>
      <c r="D49" s="529"/>
      <c r="E49" s="567"/>
      <c r="F49" s="556"/>
      <c r="G49" s="679"/>
      <c r="H49" s="541"/>
      <c r="I49" s="680"/>
      <c r="J49" s="558"/>
      <c r="K49" s="558"/>
      <c r="L49" s="681"/>
      <c r="M49" s="558"/>
      <c r="N49" s="558"/>
      <c r="O49" s="416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31"/>
      <c r="AA49" s="630"/>
      <c r="AB49" s="591"/>
      <c r="AC49" s="591"/>
      <c r="AD49" s="591"/>
      <c r="AE49" s="591"/>
      <c r="AF49" s="587"/>
      <c r="AG49" s="591"/>
      <c r="AH49" s="591"/>
      <c r="AI49" s="591"/>
      <c r="AJ49" s="591"/>
      <c r="AK49" s="591"/>
      <c r="AL49" s="587"/>
      <c r="AM49" s="697"/>
      <c r="AN49" s="727"/>
      <c r="AO49" s="750"/>
      <c r="AP49" s="707"/>
    </row>
    <row r="50" spans="2:42" ht="60" customHeight="1" x14ac:dyDescent="0.25">
      <c r="B50" s="768"/>
      <c r="C50" s="529"/>
      <c r="D50" s="529"/>
      <c r="E50" s="566" t="s">
        <v>284</v>
      </c>
      <c r="F50" s="566" t="s">
        <v>197</v>
      </c>
      <c r="G50" s="566" t="s">
        <v>185</v>
      </c>
      <c r="H50" s="566" t="s">
        <v>243</v>
      </c>
      <c r="I50" s="578">
        <v>1</v>
      </c>
      <c r="J50" s="566" t="s">
        <v>77</v>
      </c>
      <c r="K50" s="580" t="s">
        <v>197</v>
      </c>
      <c r="L50" s="566">
        <v>45292</v>
      </c>
      <c r="M50" s="566">
        <v>12</v>
      </c>
      <c r="N50" s="566" t="s">
        <v>317</v>
      </c>
      <c r="O50" s="417"/>
      <c r="P50" s="396"/>
      <c r="Q50" s="396"/>
      <c r="R50" s="399"/>
      <c r="S50" s="396"/>
      <c r="T50" s="396"/>
      <c r="U50" s="396"/>
      <c r="V50" s="399"/>
      <c r="W50" s="396"/>
      <c r="X50" s="396"/>
      <c r="Y50" s="396"/>
      <c r="Z50" s="440"/>
      <c r="AA50" s="630"/>
      <c r="AB50" s="591"/>
      <c r="AC50" s="591"/>
      <c r="AD50" s="587"/>
      <c r="AE50" s="591"/>
      <c r="AF50" s="591"/>
      <c r="AG50" s="591"/>
      <c r="AH50" s="587"/>
      <c r="AI50" s="591"/>
      <c r="AJ50" s="591"/>
      <c r="AK50" s="591"/>
      <c r="AL50" s="587"/>
      <c r="AM50" s="697" t="e">
        <f t="shared" si="0"/>
        <v>#DIV/0!</v>
      </c>
      <c r="AN50" s="727"/>
      <c r="AO50" s="750"/>
      <c r="AP50" s="707"/>
    </row>
    <row r="51" spans="2:42" ht="15" customHeight="1" x14ac:dyDescent="0.25">
      <c r="B51" s="768"/>
      <c r="C51" s="529"/>
      <c r="D51" s="529"/>
      <c r="E51" s="567"/>
      <c r="F51" s="567"/>
      <c r="G51" s="567"/>
      <c r="H51" s="567"/>
      <c r="I51" s="579"/>
      <c r="J51" s="567"/>
      <c r="K51" s="581"/>
      <c r="L51" s="567"/>
      <c r="M51" s="567"/>
      <c r="N51" s="567"/>
      <c r="O51" s="416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31"/>
      <c r="AA51" s="630"/>
      <c r="AB51" s="591"/>
      <c r="AC51" s="591"/>
      <c r="AD51" s="587"/>
      <c r="AE51" s="591"/>
      <c r="AF51" s="591"/>
      <c r="AG51" s="591"/>
      <c r="AH51" s="587"/>
      <c r="AI51" s="591"/>
      <c r="AJ51" s="591"/>
      <c r="AK51" s="591"/>
      <c r="AL51" s="587"/>
      <c r="AM51" s="697"/>
      <c r="AN51" s="727"/>
      <c r="AO51" s="750"/>
      <c r="AP51" s="707"/>
    </row>
    <row r="52" spans="2:42" ht="30" customHeight="1" x14ac:dyDescent="0.25">
      <c r="B52" s="768"/>
      <c r="C52" s="529"/>
      <c r="D52" s="529"/>
      <c r="E52" s="566" t="s">
        <v>285</v>
      </c>
      <c r="F52" s="556" t="s">
        <v>197</v>
      </c>
      <c r="G52" s="558" t="s">
        <v>185</v>
      </c>
      <c r="H52" s="541" t="s">
        <v>202</v>
      </c>
      <c r="I52" s="680">
        <v>0.9</v>
      </c>
      <c r="J52" s="558" t="s">
        <v>78</v>
      </c>
      <c r="K52" s="558" t="s">
        <v>197</v>
      </c>
      <c r="L52" s="564">
        <v>45292</v>
      </c>
      <c r="M52" s="643">
        <v>12</v>
      </c>
      <c r="N52" s="558" t="s">
        <v>192</v>
      </c>
      <c r="O52" s="423"/>
      <c r="P52" s="410"/>
      <c r="Q52" s="410"/>
      <c r="R52" s="410"/>
      <c r="S52" s="410"/>
      <c r="T52" s="401"/>
      <c r="U52" s="410"/>
      <c r="V52" s="410"/>
      <c r="W52" s="410"/>
      <c r="X52" s="410"/>
      <c r="Y52" s="410"/>
      <c r="Z52" s="441"/>
      <c r="AA52" s="739"/>
      <c r="AB52" s="540"/>
      <c r="AC52" s="540"/>
      <c r="AD52" s="540"/>
      <c r="AE52" s="540"/>
      <c r="AF52" s="587"/>
      <c r="AG52" s="540"/>
      <c r="AH52" s="540"/>
      <c r="AI52" s="540"/>
      <c r="AJ52" s="540"/>
      <c r="AK52" s="540"/>
      <c r="AL52" s="587"/>
      <c r="AM52" s="697" t="e">
        <f t="shared" si="0"/>
        <v>#DIV/0!</v>
      </c>
      <c r="AN52" s="727"/>
      <c r="AO52" s="562"/>
      <c r="AP52" s="711"/>
    </row>
    <row r="53" spans="2:42" ht="15" customHeight="1" x14ac:dyDescent="0.25">
      <c r="B53" s="768"/>
      <c r="C53" s="529"/>
      <c r="D53" s="529"/>
      <c r="E53" s="567"/>
      <c r="F53" s="556"/>
      <c r="G53" s="558"/>
      <c r="H53" s="541"/>
      <c r="I53" s="680"/>
      <c r="J53" s="558"/>
      <c r="K53" s="558"/>
      <c r="L53" s="564"/>
      <c r="M53" s="587"/>
      <c r="N53" s="558"/>
      <c r="O53" s="424"/>
      <c r="P53" s="411"/>
      <c r="Q53" s="411"/>
      <c r="R53" s="411"/>
      <c r="S53" s="411"/>
      <c r="T53" s="405"/>
      <c r="U53" s="411"/>
      <c r="V53" s="411"/>
      <c r="W53" s="411"/>
      <c r="X53" s="411"/>
      <c r="Y53" s="411"/>
      <c r="Z53" s="442"/>
      <c r="AA53" s="739"/>
      <c r="AB53" s="540"/>
      <c r="AC53" s="540"/>
      <c r="AD53" s="540"/>
      <c r="AE53" s="540"/>
      <c r="AF53" s="587"/>
      <c r="AG53" s="540"/>
      <c r="AH53" s="540"/>
      <c r="AI53" s="540"/>
      <c r="AJ53" s="540"/>
      <c r="AK53" s="540"/>
      <c r="AL53" s="587"/>
      <c r="AM53" s="697"/>
      <c r="AN53" s="727"/>
      <c r="AO53" s="562"/>
      <c r="AP53" s="711"/>
    </row>
    <row r="54" spans="2:42" ht="30" customHeight="1" x14ac:dyDescent="0.25">
      <c r="B54" s="768"/>
      <c r="C54" s="529"/>
      <c r="D54" s="529"/>
      <c r="E54" s="566" t="s">
        <v>286</v>
      </c>
      <c r="F54" s="556" t="s">
        <v>197</v>
      </c>
      <c r="G54" s="558" t="s">
        <v>185</v>
      </c>
      <c r="H54" s="541" t="s">
        <v>257</v>
      </c>
      <c r="I54" s="680">
        <v>0.9</v>
      </c>
      <c r="J54" s="558" t="s">
        <v>80</v>
      </c>
      <c r="K54" s="558" t="s">
        <v>197</v>
      </c>
      <c r="L54" s="564">
        <v>45292</v>
      </c>
      <c r="M54" s="558">
        <v>12</v>
      </c>
      <c r="N54" s="558" t="s">
        <v>192</v>
      </c>
      <c r="O54" s="425"/>
      <c r="P54" s="400"/>
      <c r="Q54" s="400"/>
      <c r="R54" s="400"/>
      <c r="S54" s="400"/>
      <c r="T54" s="401"/>
      <c r="U54" s="400"/>
      <c r="V54" s="400"/>
      <c r="W54" s="400"/>
      <c r="X54" s="400"/>
      <c r="Y54" s="400"/>
      <c r="Z54" s="443"/>
      <c r="AA54" s="739"/>
      <c r="AB54" s="540"/>
      <c r="AC54" s="540"/>
      <c r="AD54" s="540"/>
      <c r="AE54" s="540"/>
      <c r="AF54" s="587"/>
      <c r="AG54" s="540"/>
      <c r="AH54" s="540"/>
      <c r="AI54" s="540"/>
      <c r="AJ54" s="540"/>
      <c r="AK54" s="540"/>
      <c r="AL54" s="587"/>
      <c r="AM54" s="697" t="e">
        <f t="shared" si="0"/>
        <v>#DIV/0!</v>
      </c>
      <c r="AN54" s="727"/>
      <c r="AO54" s="562"/>
      <c r="AP54" s="711"/>
    </row>
    <row r="55" spans="2:42" ht="15" customHeight="1" x14ac:dyDescent="0.25">
      <c r="B55" s="768"/>
      <c r="C55" s="529"/>
      <c r="D55" s="529"/>
      <c r="E55" s="567"/>
      <c r="F55" s="556"/>
      <c r="G55" s="558"/>
      <c r="H55" s="541"/>
      <c r="I55" s="680"/>
      <c r="J55" s="558"/>
      <c r="K55" s="558"/>
      <c r="L55" s="564"/>
      <c r="M55" s="558"/>
      <c r="N55" s="558"/>
      <c r="O55" s="426"/>
      <c r="P55" s="405"/>
      <c r="Q55" s="405"/>
      <c r="R55" s="405"/>
      <c r="S55" s="405"/>
      <c r="T55" s="405"/>
      <c r="U55" s="405"/>
      <c r="V55" s="405"/>
      <c r="W55" s="405"/>
      <c r="X55" s="405"/>
      <c r="Y55" s="405"/>
      <c r="Z55" s="444"/>
      <c r="AA55" s="739"/>
      <c r="AB55" s="540"/>
      <c r="AC55" s="540"/>
      <c r="AD55" s="540"/>
      <c r="AE55" s="540"/>
      <c r="AF55" s="587"/>
      <c r="AG55" s="540"/>
      <c r="AH55" s="540"/>
      <c r="AI55" s="540"/>
      <c r="AJ55" s="540"/>
      <c r="AK55" s="540"/>
      <c r="AL55" s="587"/>
      <c r="AM55" s="697"/>
      <c r="AN55" s="727"/>
      <c r="AO55" s="562"/>
      <c r="AP55" s="711"/>
    </row>
    <row r="56" spans="2:42" ht="50.1" customHeight="1" x14ac:dyDescent="0.25">
      <c r="B56" s="768"/>
      <c r="C56" s="529"/>
      <c r="D56" s="529"/>
      <c r="E56" s="566" t="s">
        <v>287</v>
      </c>
      <c r="F56" s="556" t="s">
        <v>212</v>
      </c>
      <c r="G56" s="558" t="s">
        <v>185</v>
      </c>
      <c r="H56" s="558" t="s">
        <v>256</v>
      </c>
      <c r="I56" s="560" t="s">
        <v>319</v>
      </c>
      <c r="J56" s="558" t="s">
        <v>113</v>
      </c>
      <c r="K56" s="562" t="s">
        <v>115</v>
      </c>
      <c r="L56" s="564">
        <v>45292</v>
      </c>
      <c r="M56" s="558">
        <v>12</v>
      </c>
      <c r="N56" s="558" t="s">
        <v>188</v>
      </c>
      <c r="O56" s="427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43"/>
      <c r="AA56" s="894"/>
      <c r="AB56" s="890"/>
      <c r="AC56" s="890"/>
      <c r="AD56" s="890"/>
      <c r="AE56" s="890"/>
      <c r="AF56" s="890"/>
      <c r="AG56" s="890"/>
      <c r="AH56" s="890"/>
      <c r="AI56" s="890"/>
      <c r="AJ56" s="890"/>
      <c r="AK56" s="708"/>
      <c r="AL56" s="892"/>
      <c r="AM56" s="697" t="e">
        <f t="shared" si="0"/>
        <v>#DIV/0!</v>
      </c>
      <c r="AN56" s="727"/>
      <c r="AO56" s="562"/>
      <c r="AP56" s="711"/>
    </row>
    <row r="57" spans="2:42" ht="15" customHeight="1" thickBot="1" x14ac:dyDescent="0.3">
      <c r="B57" s="769"/>
      <c r="C57" s="530"/>
      <c r="D57" s="530"/>
      <c r="E57" s="567"/>
      <c r="F57" s="557"/>
      <c r="G57" s="559"/>
      <c r="H57" s="559"/>
      <c r="I57" s="561"/>
      <c r="J57" s="559"/>
      <c r="K57" s="563"/>
      <c r="L57" s="565"/>
      <c r="M57" s="559"/>
      <c r="N57" s="559"/>
      <c r="O57" s="428"/>
      <c r="P57" s="412"/>
      <c r="Q57" s="412"/>
      <c r="R57" s="412"/>
      <c r="S57" s="412"/>
      <c r="T57" s="412"/>
      <c r="U57" s="412"/>
      <c r="V57" s="412"/>
      <c r="W57" s="412"/>
      <c r="X57" s="412"/>
      <c r="Y57" s="412"/>
      <c r="Z57" s="445"/>
      <c r="AA57" s="895"/>
      <c r="AB57" s="891"/>
      <c r="AC57" s="891"/>
      <c r="AD57" s="891"/>
      <c r="AE57" s="891"/>
      <c r="AF57" s="891"/>
      <c r="AG57" s="891"/>
      <c r="AH57" s="891"/>
      <c r="AI57" s="891"/>
      <c r="AJ57" s="891"/>
      <c r="AK57" s="709"/>
      <c r="AL57" s="893"/>
      <c r="AM57" s="757"/>
      <c r="AN57" s="728"/>
      <c r="AO57" s="563"/>
      <c r="AP57" s="756"/>
    </row>
    <row r="58" spans="2:42" ht="30" customHeight="1" thickTop="1" x14ac:dyDescent="0.25">
      <c r="B58" s="774" t="s">
        <v>182</v>
      </c>
      <c r="C58" s="760" t="s">
        <v>184</v>
      </c>
      <c r="D58" s="760" t="s">
        <v>117</v>
      </c>
      <c r="E58" s="582" t="s">
        <v>288</v>
      </c>
      <c r="F58" s="804" t="s">
        <v>211</v>
      </c>
      <c r="G58" s="805" t="s">
        <v>185</v>
      </c>
      <c r="H58" s="805" t="s">
        <v>255</v>
      </c>
      <c r="I58" s="806" t="s">
        <v>166</v>
      </c>
      <c r="J58" s="805" t="s">
        <v>123</v>
      </c>
      <c r="K58" s="805" t="s">
        <v>172</v>
      </c>
      <c r="L58" s="813">
        <v>45292</v>
      </c>
      <c r="M58" s="805">
        <v>12</v>
      </c>
      <c r="N58" s="805" t="s">
        <v>192</v>
      </c>
      <c r="O58" s="429"/>
      <c r="P58" s="413"/>
      <c r="Q58" s="413"/>
      <c r="R58" s="413"/>
      <c r="S58" s="413"/>
      <c r="T58" s="414"/>
      <c r="U58" s="413"/>
      <c r="V58" s="413"/>
      <c r="W58" s="413"/>
      <c r="X58" s="413"/>
      <c r="Y58" s="413"/>
      <c r="Z58" s="446"/>
      <c r="AA58" s="812"/>
      <c r="AB58" s="758"/>
      <c r="AC58" s="758"/>
      <c r="AD58" s="758"/>
      <c r="AE58" s="758"/>
      <c r="AF58" s="642"/>
      <c r="AG58" s="758"/>
      <c r="AH58" s="758"/>
      <c r="AI58" s="758"/>
      <c r="AJ58" s="758"/>
      <c r="AK58" s="758"/>
      <c r="AL58" s="642"/>
      <c r="AM58" s="751" t="e">
        <f t="shared" si="0"/>
        <v>#DIV/0!</v>
      </c>
      <c r="AN58" s="788"/>
      <c r="AO58" s="712"/>
      <c r="AP58" s="713"/>
    </row>
    <row r="59" spans="2:42" ht="15" customHeight="1" x14ac:dyDescent="0.25">
      <c r="B59" s="775"/>
      <c r="C59" s="761"/>
      <c r="D59" s="761"/>
      <c r="E59" s="569"/>
      <c r="F59" s="752"/>
      <c r="G59" s="749"/>
      <c r="H59" s="749"/>
      <c r="I59" s="766"/>
      <c r="J59" s="749"/>
      <c r="K59" s="749"/>
      <c r="L59" s="755"/>
      <c r="M59" s="749"/>
      <c r="N59" s="749"/>
      <c r="O59" s="426"/>
      <c r="P59" s="405"/>
      <c r="Q59" s="405"/>
      <c r="R59" s="405"/>
      <c r="S59" s="405"/>
      <c r="T59" s="405"/>
      <c r="U59" s="405"/>
      <c r="V59" s="405"/>
      <c r="W59" s="405"/>
      <c r="X59" s="405"/>
      <c r="Y59" s="405"/>
      <c r="Z59" s="444"/>
      <c r="AA59" s="739"/>
      <c r="AB59" s="540"/>
      <c r="AC59" s="540"/>
      <c r="AD59" s="540"/>
      <c r="AE59" s="540"/>
      <c r="AF59" s="643"/>
      <c r="AG59" s="540"/>
      <c r="AH59" s="540"/>
      <c r="AI59" s="540"/>
      <c r="AJ59" s="540"/>
      <c r="AK59" s="540"/>
      <c r="AL59" s="643"/>
      <c r="AM59" s="699"/>
      <c r="AN59" s="789"/>
      <c r="AO59" s="698"/>
      <c r="AP59" s="714"/>
    </row>
    <row r="60" spans="2:42" ht="30" customHeight="1" x14ac:dyDescent="0.25">
      <c r="B60" s="775"/>
      <c r="C60" s="761"/>
      <c r="D60" s="761"/>
      <c r="E60" s="583" t="s">
        <v>288</v>
      </c>
      <c r="F60" s="752" t="s">
        <v>211</v>
      </c>
      <c r="G60" s="749" t="s">
        <v>185</v>
      </c>
      <c r="H60" s="749" t="s">
        <v>119</v>
      </c>
      <c r="I60" s="803">
        <v>1</v>
      </c>
      <c r="J60" s="749" t="s">
        <v>124</v>
      </c>
      <c r="K60" s="749" t="s">
        <v>172</v>
      </c>
      <c r="L60" s="759">
        <v>45292</v>
      </c>
      <c r="M60" s="749">
        <v>12</v>
      </c>
      <c r="N60" s="762" t="s">
        <v>192</v>
      </c>
      <c r="O60" s="425"/>
      <c r="P60" s="400"/>
      <c r="Q60" s="400"/>
      <c r="R60" s="400"/>
      <c r="S60" s="400"/>
      <c r="T60" s="402"/>
      <c r="U60" s="400"/>
      <c r="V60" s="400"/>
      <c r="W60" s="400"/>
      <c r="X60" s="400"/>
      <c r="Y60" s="400"/>
      <c r="Z60" s="447"/>
      <c r="AA60" s="739"/>
      <c r="AB60" s="540"/>
      <c r="AC60" s="540"/>
      <c r="AD60" s="540"/>
      <c r="AE60" s="540"/>
      <c r="AF60" s="642"/>
      <c r="AG60" s="540"/>
      <c r="AH60" s="540"/>
      <c r="AI60" s="540"/>
      <c r="AJ60" s="540"/>
      <c r="AK60" s="540"/>
      <c r="AL60" s="642"/>
      <c r="AM60" s="699" t="e">
        <f t="shared" si="0"/>
        <v>#DIV/0!</v>
      </c>
      <c r="AN60" s="789"/>
      <c r="AO60" s="698"/>
      <c r="AP60" s="714"/>
    </row>
    <row r="61" spans="2:42" ht="15" customHeight="1" x14ac:dyDescent="0.25">
      <c r="B61" s="775"/>
      <c r="C61" s="761"/>
      <c r="D61" s="761"/>
      <c r="E61" s="569"/>
      <c r="F61" s="752"/>
      <c r="G61" s="749"/>
      <c r="H61" s="749"/>
      <c r="I61" s="803"/>
      <c r="J61" s="749"/>
      <c r="K61" s="749"/>
      <c r="L61" s="759"/>
      <c r="M61" s="749"/>
      <c r="N61" s="889"/>
      <c r="O61" s="426"/>
      <c r="P61" s="405"/>
      <c r="Q61" s="405"/>
      <c r="R61" s="405"/>
      <c r="S61" s="405"/>
      <c r="T61" s="405"/>
      <c r="U61" s="405"/>
      <c r="V61" s="405"/>
      <c r="W61" s="405"/>
      <c r="X61" s="405"/>
      <c r="Y61" s="405"/>
      <c r="Z61" s="444"/>
      <c r="AA61" s="739"/>
      <c r="AB61" s="540"/>
      <c r="AC61" s="540"/>
      <c r="AD61" s="540"/>
      <c r="AE61" s="540"/>
      <c r="AF61" s="643"/>
      <c r="AG61" s="540"/>
      <c r="AH61" s="540"/>
      <c r="AI61" s="540"/>
      <c r="AJ61" s="540"/>
      <c r="AK61" s="540"/>
      <c r="AL61" s="643"/>
      <c r="AM61" s="699"/>
      <c r="AN61" s="789"/>
      <c r="AO61" s="698"/>
      <c r="AP61" s="714"/>
    </row>
    <row r="62" spans="2:42" ht="30" customHeight="1" x14ac:dyDescent="0.25">
      <c r="B62" s="775"/>
      <c r="C62" s="761"/>
      <c r="D62" s="761"/>
      <c r="E62" s="568" t="s">
        <v>289</v>
      </c>
      <c r="F62" s="752" t="s">
        <v>211</v>
      </c>
      <c r="G62" s="749" t="s">
        <v>185</v>
      </c>
      <c r="H62" s="749" t="s">
        <v>254</v>
      </c>
      <c r="I62" s="749" t="s">
        <v>167</v>
      </c>
      <c r="J62" s="749" t="s">
        <v>125</v>
      </c>
      <c r="K62" s="749" t="s">
        <v>173</v>
      </c>
      <c r="L62" s="759">
        <v>45292</v>
      </c>
      <c r="M62" s="749">
        <v>12</v>
      </c>
      <c r="N62" s="749" t="s">
        <v>192</v>
      </c>
      <c r="O62" s="425"/>
      <c r="P62" s="400"/>
      <c r="Q62" s="400"/>
      <c r="R62" s="400"/>
      <c r="S62" s="400"/>
      <c r="T62" s="402"/>
      <c r="U62" s="400"/>
      <c r="V62" s="400"/>
      <c r="W62" s="400"/>
      <c r="X62" s="400"/>
      <c r="Y62" s="400"/>
      <c r="Z62" s="447"/>
      <c r="AA62" s="739"/>
      <c r="AB62" s="540"/>
      <c r="AC62" s="540"/>
      <c r="AD62" s="540"/>
      <c r="AE62" s="540"/>
      <c r="AF62" s="642"/>
      <c r="AG62" s="540"/>
      <c r="AH62" s="540"/>
      <c r="AI62" s="540"/>
      <c r="AJ62" s="540"/>
      <c r="AK62" s="540"/>
      <c r="AL62" s="642"/>
      <c r="AM62" s="699" t="e">
        <f t="shared" si="0"/>
        <v>#DIV/0!</v>
      </c>
      <c r="AN62" s="789"/>
      <c r="AO62" s="698"/>
      <c r="AP62" s="714"/>
    </row>
    <row r="63" spans="2:42" ht="15" customHeight="1" x14ac:dyDescent="0.25">
      <c r="B63" s="775"/>
      <c r="C63" s="761"/>
      <c r="D63" s="761"/>
      <c r="E63" s="569"/>
      <c r="F63" s="752"/>
      <c r="G63" s="749"/>
      <c r="H63" s="749"/>
      <c r="I63" s="749"/>
      <c r="J63" s="749"/>
      <c r="K63" s="749"/>
      <c r="L63" s="759"/>
      <c r="M63" s="749"/>
      <c r="N63" s="749"/>
      <c r="O63" s="426"/>
      <c r="P63" s="405"/>
      <c r="Q63" s="405"/>
      <c r="R63" s="405"/>
      <c r="S63" s="405"/>
      <c r="T63" s="405"/>
      <c r="U63" s="405"/>
      <c r="V63" s="405"/>
      <c r="W63" s="405"/>
      <c r="X63" s="405"/>
      <c r="Y63" s="405"/>
      <c r="Z63" s="444"/>
      <c r="AA63" s="739"/>
      <c r="AB63" s="540"/>
      <c r="AC63" s="540"/>
      <c r="AD63" s="540"/>
      <c r="AE63" s="540"/>
      <c r="AF63" s="643"/>
      <c r="AG63" s="540"/>
      <c r="AH63" s="540"/>
      <c r="AI63" s="540"/>
      <c r="AJ63" s="540"/>
      <c r="AK63" s="540"/>
      <c r="AL63" s="643"/>
      <c r="AM63" s="699"/>
      <c r="AN63" s="789"/>
      <c r="AO63" s="698"/>
      <c r="AP63" s="714"/>
    </row>
    <row r="64" spans="2:42" ht="39.950000000000003" customHeight="1" x14ac:dyDescent="0.25">
      <c r="B64" s="775"/>
      <c r="C64" s="761"/>
      <c r="D64" s="761"/>
      <c r="E64" s="568" t="s">
        <v>290</v>
      </c>
      <c r="F64" s="752" t="s">
        <v>211</v>
      </c>
      <c r="G64" s="749" t="s">
        <v>185</v>
      </c>
      <c r="H64" s="749" t="s">
        <v>253</v>
      </c>
      <c r="I64" s="749" t="s">
        <v>168</v>
      </c>
      <c r="J64" s="749" t="s">
        <v>126</v>
      </c>
      <c r="K64" s="749" t="s">
        <v>173</v>
      </c>
      <c r="L64" s="759">
        <v>45292</v>
      </c>
      <c r="M64" s="749">
        <v>12</v>
      </c>
      <c r="N64" s="749" t="s">
        <v>192</v>
      </c>
      <c r="O64" s="425"/>
      <c r="P64" s="400"/>
      <c r="Q64" s="400"/>
      <c r="R64" s="400"/>
      <c r="S64" s="400"/>
      <c r="T64" s="402"/>
      <c r="U64" s="400"/>
      <c r="V64" s="400"/>
      <c r="W64" s="400"/>
      <c r="X64" s="400"/>
      <c r="Y64" s="400"/>
      <c r="Z64" s="447"/>
      <c r="AA64" s="739"/>
      <c r="AB64" s="540"/>
      <c r="AC64" s="540"/>
      <c r="AD64" s="540"/>
      <c r="AE64" s="540"/>
      <c r="AF64" s="642"/>
      <c r="AG64" s="540"/>
      <c r="AH64" s="540"/>
      <c r="AI64" s="540"/>
      <c r="AJ64" s="540"/>
      <c r="AK64" s="540"/>
      <c r="AL64" s="642"/>
      <c r="AM64" s="699" t="e">
        <f t="shared" si="0"/>
        <v>#DIV/0!</v>
      </c>
      <c r="AN64" s="789"/>
      <c r="AO64" s="698"/>
      <c r="AP64" s="714"/>
    </row>
    <row r="65" spans="2:42" ht="15" customHeight="1" x14ac:dyDescent="0.25">
      <c r="B65" s="775"/>
      <c r="C65" s="761"/>
      <c r="D65" s="761"/>
      <c r="E65" s="569"/>
      <c r="F65" s="752"/>
      <c r="G65" s="749"/>
      <c r="H65" s="749"/>
      <c r="I65" s="749"/>
      <c r="J65" s="749"/>
      <c r="K65" s="749"/>
      <c r="L65" s="759"/>
      <c r="M65" s="749"/>
      <c r="N65" s="749"/>
      <c r="O65" s="426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44"/>
      <c r="AA65" s="739"/>
      <c r="AB65" s="540"/>
      <c r="AC65" s="540"/>
      <c r="AD65" s="540"/>
      <c r="AE65" s="540"/>
      <c r="AF65" s="643"/>
      <c r="AG65" s="540"/>
      <c r="AH65" s="540"/>
      <c r="AI65" s="540"/>
      <c r="AJ65" s="540"/>
      <c r="AK65" s="540"/>
      <c r="AL65" s="643"/>
      <c r="AM65" s="699"/>
      <c r="AN65" s="789"/>
      <c r="AO65" s="698"/>
      <c r="AP65" s="714"/>
    </row>
    <row r="66" spans="2:42" ht="30" customHeight="1" x14ac:dyDescent="0.25">
      <c r="B66" s="775"/>
      <c r="C66" s="761"/>
      <c r="D66" s="761"/>
      <c r="E66" s="568" t="s">
        <v>291</v>
      </c>
      <c r="F66" s="752" t="s">
        <v>211</v>
      </c>
      <c r="G66" s="749" t="s">
        <v>185</v>
      </c>
      <c r="H66" s="749" t="s">
        <v>252</v>
      </c>
      <c r="I66" s="840">
        <v>1</v>
      </c>
      <c r="J66" s="749" t="s">
        <v>127</v>
      </c>
      <c r="K66" s="749" t="s">
        <v>172</v>
      </c>
      <c r="L66" s="759">
        <v>45292</v>
      </c>
      <c r="M66" s="749">
        <v>12</v>
      </c>
      <c r="N66" s="749" t="s">
        <v>192</v>
      </c>
      <c r="O66" s="425"/>
      <c r="P66" s="400"/>
      <c r="Q66" s="400"/>
      <c r="R66" s="400"/>
      <c r="S66" s="400"/>
      <c r="T66" s="402"/>
      <c r="U66" s="400"/>
      <c r="V66" s="400"/>
      <c r="W66" s="400"/>
      <c r="X66" s="400"/>
      <c r="Y66" s="400"/>
      <c r="Z66" s="447"/>
      <c r="AA66" s="739"/>
      <c r="AB66" s="540"/>
      <c r="AC66" s="540"/>
      <c r="AD66" s="540"/>
      <c r="AE66" s="540"/>
      <c r="AF66" s="642"/>
      <c r="AG66" s="540"/>
      <c r="AH66" s="540"/>
      <c r="AI66" s="540"/>
      <c r="AJ66" s="540"/>
      <c r="AK66" s="540"/>
      <c r="AL66" s="642"/>
      <c r="AM66" s="699" t="e">
        <f t="shared" si="0"/>
        <v>#DIV/0!</v>
      </c>
      <c r="AN66" s="789"/>
      <c r="AO66" s="698"/>
      <c r="AP66" s="714"/>
    </row>
    <row r="67" spans="2:42" ht="15" customHeight="1" x14ac:dyDescent="0.25">
      <c r="B67" s="775"/>
      <c r="C67" s="761"/>
      <c r="D67" s="761"/>
      <c r="E67" s="569"/>
      <c r="F67" s="752"/>
      <c r="G67" s="749"/>
      <c r="H67" s="749"/>
      <c r="I67" s="749"/>
      <c r="J67" s="749"/>
      <c r="K67" s="749"/>
      <c r="L67" s="759"/>
      <c r="M67" s="749"/>
      <c r="N67" s="749"/>
      <c r="O67" s="426"/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444"/>
      <c r="AA67" s="739"/>
      <c r="AB67" s="540"/>
      <c r="AC67" s="540"/>
      <c r="AD67" s="540"/>
      <c r="AE67" s="540"/>
      <c r="AF67" s="643"/>
      <c r="AG67" s="540"/>
      <c r="AH67" s="540"/>
      <c r="AI67" s="540"/>
      <c r="AJ67" s="540"/>
      <c r="AK67" s="540"/>
      <c r="AL67" s="643"/>
      <c r="AM67" s="699"/>
      <c r="AN67" s="789"/>
      <c r="AO67" s="698"/>
      <c r="AP67" s="714"/>
    </row>
    <row r="68" spans="2:42" ht="30" customHeight="1" x14ac:dyDescent="0.25">
      <c r="B68" s="775"/>
      <c r="C68" s="761"/>
      <c r="D68" s="761"/>
      <c r="E68" s="568" t="s">
        <v>292</v>
      </c>
      <c r="F68" s="752" t="s">
        <v>205</v>
      </c>
      <c r="G68" s="749" t="s">
        <v>185</v>
      </c>
      <c r="H68" s="749" t="s">
        <v>128</v>
      </c>
      <c r="I68" s="803">
        <v>0.8</v>
      </c>
      <c r="J68" s="749" t="s">
        <v>139</v>
      </c>
      <c r="K68" s="749" t="s">
        <v>174</v>
      </c>
      <c r="L68" s="759">
        <v>45292</v>
      </c>
      <c r="M68" s="749">
        <v>12</v>
      </c>
      <c r="N68" s="749" t="s">
        <v>191</v>
      </c>
      <c r="O68" s="425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47"/>
      <c r="AA68" s="739"/>
      <c r="AB68" s="540"/>
      <c r="AC68" s="540"/>
      <c r="AD68" s="540"/>
      <c r="AE68" s="540"/>
      <c r="AF68" s="540"/>
      <c r="AG68" s="540"/>
      <c r="AH68" s="540"/>
      <c r="AI68" s="540"/>
      <c r="AJ68" s="540"/>
      <c r="AK68" s="540"/>
      <c r="AL68" s="642"/>
      <c r="AM68" s="699" t="e">
        <f t="shared" si="0"/>
        <v>#DIV/0!</v>
      </c>
      <c r="AN68" s="789"/>
      <c r="AO68" s="698"/>
      <c r="AP68" s="714"/>
    </row>
    <row r="69" spans="2:42" ht="15" customHeight="1" x14ac:dyDescent="0.25">
      <c r="B69" s="775"/>
      <c r="C69" s="761"/>
      <c r="D69" s="761"/>
      <c r="E69" s="569"/>
      <c r="F69" s="752"/>
      <c r="G69" s="749"/>
      <c r="H69" s="749"/>
      <c r="I69" s="803"/>
      <c r="J69" s="749"/>
      <c r="K69" s="749"/>
      <c r="L69" s="759"/>
      <c r="M69" s="749"/>
      <c r="N69" s="749"/>
      <c r="O69" s="426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44"/>
      <c r="AA69" s="739"/>
      <c r="AB69" s="540"/>
      <c r="AC69" s="540"/>
      <c r="AD69" s="540"/>
      <c r="AE69" s="540"/>
      <c r="AF69" s="540"/>
      <c r="AG69" s="540"/>
      <c r="AH69" s="540"/>
      <c r="AI69" s="540"/>
      <c r="AJ69" s="540"/>
      <c r="AK69" s="540"/>
      <c r="AL69" s="643"/>
      <c r="AM69" s="699"/>
      <c r="AN69" s="789"/>
      <c r="AO69" s="698"/>
      <c r="AP69" s="714"/>
    </row>
    <row r="70" spans="2:42" ht="30" customHeight="1" x14ac:dyDescent="0.25">
      <c r="B70" s="775"/>
      <c r="C70" s="761"/>
      <c r="D70" s="761"/>
      <c r="E70" s="568" t="s">
        <v>292</v>
      </c>
      <c r="F70" s="752" t="s">
        <v>205</v>
      </c>
      <c r="G70" s="749" t="s">
        <v>185</v>
      </c>
      <c r="H70" s="749" t="s">
        <v>129</v>
      </c>
      <c r="I70" s="803">
        <v>0.6</v>
      </c>
      <c r="J70" s="749" t="s">
        <v>140</v>
      </c>
      <c r="K70" s="749" t="s">
        <v>174</v>
      </c>
      <c r="L70" s="759">
        <v>45292</v>
      </c>
      <c r="M70" s="749">
        <v>12</v>
      </c>
      <c r="N70" s="749" t="s">
        <v>191</v>
      </c>
      <c r="O70" s="425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47"/>
      <c r="AA70" s="739"/>
      <c r="AB70" s="540"/>
      <c r="AC70" s="540"/>
      <c r="AD70" s="540"/>
      <c r="AE70" s="540"/>
      <c r="AF70" s="540"/>
      <c r="AG70" s="540"/>
      <c r="AH70" s="540"/>
      <c r="AI70" s="540"/>
      <c r="AJ70" s="540"/>
      <c r="AK70" s="540"/>
      <c r="AL70" s="642"/>
      <c r="AM70" s="699" t="e">
        <f t="shared" si="0"/>
        <v>#DIV/0!</v>
      </c>
      <c r="AN70" s="789"/>
      <c r="AO70" s="698"/>
      <c r="AP70" s="714"/>
    </row>
    <row r="71" spans="2:42" ht="15" customHeight="1" x14ac:dyDescent="0.25">
      <c r="B71" s="775"/>
      <c r="C71" s="761"/>
      <c r="D71" s="761"/>
      <c r="E71" s="569"/>
      <c r="F71" s="752"/>
      <c r="G71" s="749"/>
      <c r="H71" s="749"/>
      <c r="I71" s="803"/>
      <c r="J71" s="749"/>
      <c r="K71" s="749"/>
      <c r="L71" s="759"/>
      <c r="M71" s="749"/>
      <c r="N71" s="749"/>
      <c r="O71" s="426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44"/>
      <c r="AA71" s="739"/>
      <c r="AB71" s="540"/>
      <c r="AC71" s="540"/>
      <c r="AD71" s="540"/>
      <c r="AE71" s="540"/>
      <c r="AF71" s="540"/>
      <c r="AG71" s="540"/>
      <c r="AH71" s="540"/>
      <c r="AI71" s="540"/>
      <c r="AJ71" s="540"/>
      <c r="AK71" s="540"/>
      <c r="AL71" s="643"/>
      <c r="AM71" s="699"/>
      <c r="AN71" s="789"/>
      <c r="AO71" s="698"/>
      <c r="AP71" s="714"/>
    </row>
    <row r="72" spans="2:42" ht="30" customHeight="1" x14ac:dyDescent="0.25">
      <c r="B72" s="775"/>
      <c r="C72" s="761"/>
      <c r="D72" s="761"/>
      <c r="E72" s="568" t="s">
        <v>292</v>
      </c>
      <c r="F72" s="752" t="s">
        <v>205</v>
      </c>
      <c r="G72" s="749" t="s">
        <v>185</v>
      </c>
      <c r="H72" s="749" t="s">
        <v>130</v>
      </c>
      <c r="I72" s="803">
        <v>0.8</v>
      </c>
      <c r="J72" s="749" t="s">
        <v>141</v>
      </c>
      <c r="K72" s="749" t="s">
        <v>174</v>
      </c>
      <c r="L72" s="759">
        <v>45292</v>
      </c>
      <c r="M72" s="749">
        <v>12</v>
      </c>
      <c r="N72" s="749" t="s">
        <v>191</v>
      </c>
      <c r="O72" s="425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47"/>
      <c r="AA72" s="739"/>
      <c r="AB72" s="540"/>
      <c r="AC72" s="540"/>
      <c r="AD72" s="540"/>
      <c r="AE72" s="540"/>
      <c r="AF72" s="540"/>
      <c r="AG72" s="540"/>
      <c r="AH72" s="540"/>
      <c r="AI72" s="540"/>
      <c r="AJ72" s="540"/>
      <c r="AK72" s="540"/>
      <c r="AL72" s="642"/>
      <c r="AM72" s="699" t="e">
        <f t="shared" si="0"/>
        <v>#DIV/0!</v>
      </c>
      <c r="AN72" s="789"/>
      <c r="AO72" s="698"/>
      <c r="AP72" s="714"/>
    </row>
    <row r="73" spans="2:42" ht="15" customHeight="1" x14ac:dyDescent="0.25">
      <c r="B73" s="775"/>
      <c r="C73" s="761"/>
      <c r="D73" s="761"/>
      <c r="E73" s="569"/>
      <c r="F73" s="752"/>
      <c r="G73" s="749"/>
      <c r="H73" s="749"/>
      <c r="I73" s="803"/>
      <c r="J73" s="749"/>
      <c r="K73" s="749"/>
      <c r="L73" s="759"/>
      <c r="M73" s="749"/>
      <c r="N73" s="749"/>
      <c r="O73" s="426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44"/>
      <c r="AA73" s="739"/>
      <c r="AB73" s="540"/>
      <c r="AC73" s="540"/>
      <c r="AD73" s="540"/>
      <c r="AE73" s="540"/>
      <c r="AF73" s="540"/>
      <c r="AG73" s="540"/>
      <c r="AH73" s="540"/>
      <c r="AI73" s="540"/>
      <c r="AJ73" s="540"/>
      <c r="AK73" s="540"/>
      <c r="AL73" s="643"/>
      <c r="AM73" s="699"/>
      <c r="AN73" s="789"/>
      <c r="AO73" s="698"/>
      <c r="AP73" s="714"/>
    </row>
    <row r="74" spans="2:42" ht="30" customHeight="1" x14ac:dyDescent="0.25">
      <c r="B74" s="775"/>
      <c r="C74" s="761"/>
      <c r="D74" s="761"/>
      <c r="E74" s="568" t="s">
        <v>292</v>
      </c>
      <c r="F74" s="752" t="s">
        <v>205</v>
      </c>
      <c r="G74" s="749" t="s">
        <v>185</v>
      </c>
      <c r="H74" s="749" t="s">
        <v>131</v>
      </c>
      <c r="I74" s="749" t="s">
        <v>169</v>
      </c>
      <c r="J74" s="749" t="s">
        <v>142</v>
      </c>
      <c r="K74" s="749" t="s">
        <v>174</v>
      </c>
      <c r="L74" s="759">
        <v>45292</v>
      </c>
      <c r="M74" s="749">
        <v>12</v>
      </c>
      <c r="N74" s="749" t="s">
        <v>191</v>
      </c>
      <c r="O74" s="425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47"/>
      <c r="AA74" s="739"/>
      <c r="AB74" s="540"/>
      <c r="AC74" s="540"/>
      <c r="AD74" s="540"/>
      <c r="AE74" s="540"/>
      <c r="AF74" s="540"/>
      <c r="AG74" s="540"/>
      <c r="AH74" s="540"/>
      <c r="AI74" s="540"/>
      <c r="AJ74" s="540"/>
      <c r="AK74" s="540"/>
      <c r="AL74" s="642"/>
      <c r="AM74" s="699" t="e">
        <f t="shared" si="0"/>
        <v>#DIV/0!</v>
      </c>
      <c r="AN74" s="789"/>
      <c r="AO74" s="698"/>
      <c r="AP74" s="714"/>
    </row>
    <row r="75" spans="2:42" ht="15" customHeight="1" x14ac:dyDescent="0.25">
      <c r="B75" s="775"/>
      <c r="C75" s="761"/>
      <c r="D75" s="761"/>
      <c r="E75" s="569"/>
      <c r="F75" s="752"/>
      <c r="G75" s="749"/>
      <c r="H75" s="749"/>
      <c r="I75" s="749"/>
      <c r="J75" s="749"/>
      <c r="K75" s="749"/>
      <c r="L75" s="759"/>
      <c r="M75" s="749"/>
      <c r="N75" s="749"/>
      <c r="O75" s="426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44"/>
      <c r="AA75" s="739"/>
      <c r="AB75" s="540"/>
      <c r="AC75" s="540"/>
      <c r="AD75" s="540"/>
      <c r="AE75" s="540"/>
      <c r="AF75" s="540"/>
      <c r="AG75" s="540"/>
      <c r="AH75" s="540"/>
      <c r="AI75" s="540"/>
      <c r="AJ75" s="540"/>
      <c r="AK75" s="540"/>
      <c r="AL75" s="643"/>
      <c r="AM75" s="699"/>
      <c r="AN75" s="789"/>
      <c r="AO75" s="698"/>
      <c r="AP75" s="714"/>
    </row>
    <row r="76" spans="2:42" ht="30" customHeight="1" x14ac:dyDescent="0.25">
      <c r="B76" s="775"/>
      <c r="C76" s="761"/>
      <c r="D76" s="761"/>
      <c r="E76" s="568" t="s">
        <v>292</v>
      </c>
      <c r="F76" s="752" t="s">
        <v>205</v>
      </c>
      <c r="G76" s="749" t="s">
        <v>185</v>
      </c>
      <c r="H76" s="749" t="s">
        <v>144</v>
      </c>
      <c r="I76" s="749" t="s">
        <v>169</v>
      </c>
      <c r="J76" s="749" t="s">
        <v>143</v>
      </c>
      <c r="K76" s="749" t="s">
        <v>174</v>
      </c>
      <c r="L76" s="759">
        <v>45292</v>
      </c>
      <c r="M76" s="749">
        <v>12</v>
      </c>
      <c r="N76" s="749" t="s">
        <v>191</v>
      </c>
      <c r="O76" s="425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47"/>
      <c r="AA76" s="739"/>
      <c r="AB76" s="540"/>
      <c r="AC76" s="540"/>
      <c r="AD76" s="540"/>
      <c r="AE76" s="540"/>
      <c r="AF76" s="540"/>
      <c r="AG76" s="540"/>
      <c r="AH76" s="540"/>
      <c r="AI76" s="540"/>
      <c r="AJ76" s="540"/>
      <c r="AK76" s="540"/>
      <c r="AL76" s="642"/>
      <c r="AM76" s="699" t="e">
        <f t="shared" si="0"/>
        <v>#DIV/0!</v>
      </c>
      <c r="AN76" s="789"/>
      <c r="AO76" s="698"/>
      <c r="AP76" s="714"/>
    </row>
    <row r="77" spans="2:42" ht="15" customHeight="1" x14ac:dyDescent="0.25">
      <c r="B77" s="775"/>
      <c r="C77" s="761"/>
      <c r="D77" s="761"/>
      <c r="E77" s="569"/>
      <c r="F77" s="752"/>
      <c r="G77" s="749"/>
      <c r="H77" s="749"/>
      <c r="I77" s="749"/>
      <c r="J77" s="749"/>
      <c r="K77" s="749"/>
      <c r="L77" s="759"/>
      <c r="M77" s="749"/>
      <c r="N77" s="749"/>
      <c r="O77" s="426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44"/>
      <c r="AA77" s="739"/>
      <c r="AB77" s="540"/>
      <c r="AC77" s="540"/>
      <c r="AD77" s="540"/>
      <c r="AE77" s="540"/>
      <c r="AF77" s="540"/>
      <c r="AG77" s="540"/>
      <c r="AH77" s="540"/>
      <c r="AI77" s="540"/>
      <c r="AJ77" s="540"/>
      <c r="AK77" s="540"/>
      <c r="AL77" s="643"/>
      <c r="AM77" s="699"/>
      <c r="AN77" s="789"/>
      <c r="AO77" s="698"/>
      <c r="AP77" s="714"/>
    </row>
    <row r="78" spans="2:42" ht="30" customHeight="1" x14ac:dyDescent="0.25">
      <c r="B78" s="775"/>
      <c r="C78" s="761"/>
      <c r="D78" s="761"/>
      <c r="E78" s="568" t="s">
        <v>292</v>
      </c>
      <c r="F78" s="752" t="s">
        <v>205</v>
      </c>
      <c r="G78" s="749" t="s">
        <v>185</v>
      </c>
      <c r="H78" s="749" t="s">
        <v>132</v>
      </c>
      <c r="I78" s="749" t="s">
        <v>169</v>
      </c>
      <c r="J78" s="749" t="s">
        <v>145</v>
      </c>
      <c r="K78" s="749" t="s">
        <v>174</v>
      </c>
      <c r="L78" s="759">
        <v>45292</v>
      </c>
      <c r="M78" s="749">
        <v>12</v>
      </c>
      <c r="N78" s="749" t="s">
        <v>191</v>
      </c>
      <c r="O78" s="425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47"/>
      <c r="AA78" s="739"/>
      <c r="AB78" s="540"/>
      <c r="AC78" s="540"/>
      <c r="AD78" s="540"/>
      <c r="AE78" s="540"/>
      <c r="AF78" s="540"/>
      <c r="AG78" s="540"/>
      <c r="AH78" s="540"/>
      <c r="AI78" s="540"/>
      <c r="AJ78" s="540"/>
      <c r="AK78" s="540"/>
      <c r="AL78" s="642"/>
      <c r="AM78" s="699" t="e">
        <f t="shared" si="0"/>
        <v>#DIV/0!</v>
      </c>
      <c r="AN78" s="789"/>
      <c r="AO78" s="698"/>
      <c r="AP78" s="714"/>
    </row>
    <row r="79" spans="2:42" ht="15" customHeight="1" x14ac:dyDescent="0.25">
      <c r="B79" s="775"/>
      <c r="C79" s="761"/>
      <c r="D79" s="761"/>
      <c r="E79" s="569"/>
      <c r="F79" s="752"/>
      <c r="G79" s="749"/>
      <c r="H79" s="749"/>
      <c r="I79" s="749"/>
      <c r="J79" s="749"/>
      <c r="K79" s="749"/>
      <c r="L79" s="759"/>
      <c r="M79" s="749"/>
      <c r="N79" s="749"/>
      <c r="O79" s="426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44"/>
      <c r="AA79" s="739"/>
      <c r="AB79" s="540"/>
      <c r="AC79" s="540"/>
      <c r="AD79" s="540"/>
      <c r="AE79" s="540"/>
      <c r="AF79" s="540"/>
      <c r="AG79" s="540"/>
      <c r="AH79" s="540"/>
      <c r="AI79" s="540"/>
      <c r="AJ79" s="540"/>
      <c r="AK79" s="540"/>
      <c r="AL79" s="643"/>
      <c r="AM79" s="699"/>
      <c r="AN79" s="789"/>
      <c r="AO79" s="698"/>
      <c r="AP79" s="714"/>
    </row>
    <row r="80" spans="2:42" ht="30" customHeight="1" x14ac:dyDescent="0.25">
      <c r="B80" s="775"/>
      <c r="C80" s="761"/>
      <c r="D80" s="761"/>
      <c r="E80" s="568" t="s">
        <v>292</v>
      </c>
      <c r="F80" s="752" t="s">
        <v>205</v>
      </c>
      <c r="G80" s="749" t="s">
        <v>185</v>
      </c>
      <c r="H80" s="749" t="s">
        <v>251</v>
      </c>
      <c r="I80" s="803">
        <v>0.92</v>
      </c>
      <c r="J80" s="749" t="s">
        <v>146</v>
      </c>
      <c r="K80" s="749" t="s">
        <v>174</v>
      </c>
      <c r="L80" s="759">
        <v>45292</v>
      </c>
      <c r="M80" s="749">
        <v>12</v>
      </c>
      <c r="N80" s="749" t="s">
        <v>192</v>
      </c>
      <c r="O80" s="425"/>
      <c r="P80" s="400"/>
      <c r="Q80" s="400"/>
      <c r="R80" s="400"/>
      <c r="S80" s="400"/>
      <c r="T80" s="402"/>
      <c r="U80" s="400"/>
      <c r="V80" s="400"/>
      <c r="W80" s="400"/>
      <c r="X80" s="402"/>
      <c r="Y80" s="400"/>
      <c r="Z80" s="447"/>
      <c r="AA80" s="739"/>
      <c r="AB80" s="540"/>
      <c r="AC80" s="540"/>
      <c r="AD80" s="540"/>
      <c r="AE80" s="540"/>
      <c r="AF80" s="642"/>
      <c r="AG80" s="540"/>
      <c r="AH80" s="540"/>
      <c r="AI80" s="540"/>
      <c r="AJ80" s="540"/>
      <c r="AK80" s="540"/>
      <c r="AL80" s="642"/>
      <c r="AM80" s="699" t="e">
        <f t="shared" si="0"/>
        <v>#DIV/0!</v>
      </c>
      <c r="AN80" s="789"/>
      <c r="AO80" s="698"/>
      <c r="AP80" s="714"/>
    </row>
    <row r="81" spans="2:42" ht="15" customHeight="1" x14ac:dyDescent="0.25">
      <c r="B81" s="775"/>
      <c r="C81" s="761"/>
      <c r="D81" s="761"/>
      <c r="E81" s="569"/>
      <c r="F81" s="752"/>
      <c r="G81" s="749"/>
      <c r="H81" s="749"/>
      <c r="I81" s="803"/>
      <c r="J81" s="749"/>
      <c r="K81" s="749"/>
      <c r="L81" s="759"/>
      <c r="M81" s="749"/>
      <c r="N81" s="749"/>
      <c r="O81" s="426"/>
      <c r="P81" s="405"/>
      <c r="Q81" s="405"/>
      <c r="R81" s="405"/>
      <c r="S81" s="405"/>
      <c r="T81" s="405"/>
      <c r="U81" s="405"/>
      <c r="V81" s="405"/>
      <c r="W81" s="405"/>
      <c r="X81" s="405"/>
      <c r="Y81" s="405"/>
      <c r="Z81" s="444"/>
      <c r="AA81" s="739"/>
      <c r="AB81" s="540"/>
      <c r="AC81" s="540"/>
      <c r="AD81" s="540"/>
      <c r="AE81" s="540"/>
      <c r="AF81" s="643"/>
      <c r="AG81" s="540"/>
      <c r="AH81" s="540"/>
      <c r="AI81" s="540"/>
      <c r="AJ81" s="540"/>
      <c r="AK81" s="540"/>
      <c r="AL81" s="643"/>
      <c r="AM81" s="699"/>
      <c r="AN81" s="789"/>
      <c r="AO81" s="698"/>
      <c r="AP81" s="714"/>
    </row>
    <row r="82" spans="2:42" ht="30" customHeight="1" x14ac:dyDescent="0.25">
      <c r="B82" s="775"/>
      <c r="C82" s="761"/>
      <c r="D82" s="761"/>
      <c r="E82" s="568" t="s">
        <v>292</v>
      </c>
      <c r="F82" s="752" t="s">
        <v>205</v>
      </c>
      <c r="G82" s="749" t="s">
        <v>185</v>
      </c>
      <c r="H82" s="749" t="s">
        <v>134</v>
      </c>
      <c r="I82" s="803">
        <v>0.7</v>
      </c>
      <c r="J82" s="749" t="s">
        <v>147</v>
      </c>
      <c r="K82" s="749" t="s">
        <v>174</v>
      </c>
      <c r="L82" s="759">
        <v>45292</v>
      </c>
      <c r="M82" s="749">
        <v>12</v>
      </c>
      <c r="N82" s="749" t="s">
        <v>192</v>
      </c>
      <c r="O82" s="425"/>
      <c r="P82" s="400"/>
      <c r="Q82" s="400"/>
      <c r="R82" s="400"/>
      <c r="S82" s="400"/>
      <c r="T82" s="402"/>
      <c r="U82" s="400"/>
      <c r="V82" s="400"/>
      <c r="W82" s="400"/>
      <c r="X82" s="402"/>
      <c r="Y82" s="400"/>
      <c r="Z82" s="447"/>
      <c r="AA82" s="739"/>
      <c r="AB82" s="540"/>
      <c r="AC82" s="540"/>
      <c r="AD82" s="540"/>
      <c r="AE82" s="540"/>
      <c r="AF82" s="642"/>
      <c r="AG82" s="540"/>
      <c r="AH82" s="540"/>
      <c r="AI82" s="540"/>
      <c r="AJ82" s="540"/>
      <c r="AK82" s="540"/>
      <c r="AL82" s="642"/>
      <c r="AM82" s="699" t="e">
        <f t="shared" si="0"/>
        <v>#DIV/0!</v>
      </c>
      <c r="AN82" s="789"/>
      <c r="AO82" s="698"/>
      <c r="AP82" s="714"/>
    </row>
    <row r="83" spans="2:42" ht="15" customHeight="1" x14ac:dyDescent="0.25">
      <c r="B83" s="775"/>
      <c r="C83" s="761"/>
      <c r="D83" s="761"/>
      <c r="E83" s="569"/>
      <c r="F83" s="752"/>
      <c r="G83" s="749"/>
      <c r="H83" s="749"/>
      <c r="I83" s="803"/>
      <c r="J83" s="749"/>
      <c r="K83" s="749"/>
      <c r="L83" s="759"/>
      <c r="M83" s="749"/>
      <c r="N83" s="749"/>
      <c r="O83" s="426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44"/>
      <c r="AA83" s="739"/>
      <c r="AB83" s="540"/>
      <c r="AC83" s="540"/>
      <c r="AD83" s="540"/>
      <c r="AE83" s="540"/>
      <c r="AF83" s="643"/>
      <c r="AG83" s="540"/>
      <c r="AH83" s="540"/>
      <c r="AI83" s="540"/>
      <c r="AJ83" s="540"/>
      <c r="AK83" s="540"/>
      <c r="AL83" s="643"/>
      <c r="AM83" s="699"/>
      <c r="AN83" s="789"/>
      <c r="AO83" s="698"/>
      <c r="AP83" s="714"/>
    </row>
    <row r="84" spans="2:42" ht="30" customHeight="1" x14ac:dyDescent="0.25">
      <c r="B84" s="775"/>
      <c r="C84" s="761"/>
      <c r="D84" s="761"/>
      <c r="E84" s="568" t="s">
        <v>292</v>
      </c>
      <c r="F84" s="752" t="s">
        <v>205</v>
      </c>
      <c r="G84" s="749" t="s">
        <v>185</v>
      </c>
      <c r="H84" s="749" t="s">
        <v>250</v>
      </c>
      <c r="I84" s="803">
        <v>0.45</v>
      </c>
      <c r="J84" s="749" t="s">
        <v>148</v>
      </c>
      <c r="K84" s="749" t="s">
        <v>174</v>
      </c>
      <c r="L84" s="759">
        <v>45292</v>
      </c>
      <c r="M84" s="749">
        <v>12</v>
      </c>
      <c r="N84" s="749" t="s">
        <v>192</v>
      </c>
      <c r="O84" s="425"/>
      <c r="P84" s="400"/>
      <c r="Q84" s="400"/>
      <c r="R84" s="400"/>
      <c r="S84" s="400"/>
      <c r="T84" s="402"/>
      <c r="U84" s="400"/>
      <c r="V84" s="400"/>
      <c r="W84" s="400"/>
      <c r="X84" s="402"/>
      <c r="Y84" s="400"/>
      <c r="Z84" s="447"/>
      <c r="AA84" s="739"/>
      <c r="AB84" s="540"/>
      <c r="AC84" s="540"/>
      <c r="AD84" s="540"/>
      <c r="AE84" s="540"/>
      <c r="AF84" s="642"/>
      <c r="AG84" s="540"/>
      <c r="AH84" s="540"/>
      <c r="AI84" s="540"/>
      <c r="AJ84" s="540"/>
      <c r="AK84" s="540"/>
      <c r="AL84" s="642"/>
      <c r="AM84" s="699" t="e">
        <f t="shared" si="0"/>
        <v>#DIV/0!</v>
      </c>
      <c r="AN84" s="789"/>
      <c r="AO84" s="698"/>
      <c r="AP84" s="714"/>
    </row>
    <row r="85" spans="2:42" ht="15" customHeight="1" x14ac:dyDescent="0.25">
      <c r="B85" s="775"/>
      <c r="C85" s="761"/>
      <c r="D85" s="761"/>
      <c r="E85" s="569"/>
      <c r="F85" s="752"/>
      <c r="G85" s="749"/>
      <c r="H85" s="749"/>
      <c r="I85" s="803"/>
      <c r="J85" s="749"/>
      <c r="K85" s="749"/>
      <c r="L85" s="759"/>
      <c r="M85" s="749"/>
      <c r="N85" s="749"/>
      <c r="O85" s="426"/>
      <c r="P85" s="405"/>
      <c r="Q85" s="405"/>
      <c r="R85" s="405"/>
      <c r="S85" s="405"/>
      <c r="T85" s="405"/>
      <c r="U85" s="405"/>
      <c r="V85" s="405"/>
      <c r="W85" s="405"/>
      <c r="X85" s="405"/>
      <c r="Y85" s="405"/>
      <c r="Z85" s="444"/>
      <c r="AA85" s="739"/>
      <c r="AB85" s="540"/>
      <c r="AC85" s="540"/>
      <c r="AD85" s="540"/>
      <c r="AE85" s="540"/>
      <c r="AF85" s="643"/>
      <c r="AG85" s="540"/>
      <c r="AH85" s="540"/>
      <c r="AI85" s="540"/>
      <c r="AJ85" s="540"/>
      <c r="AK85" s="540"/>
      <c r="AL85" s="643"/>
      <c r="AM85" s="699"/>
      <c r="AN85" s="789"/>
      <c r="AO85" s="698"/>
      <c r="AP85" s="714"/>
    </row>
    <row r="86" spans="2:42" ht="30" customHeight="1" x14ac:dyDescent="0.25">
      <c r="B86" s="775"/>
      <c r="C86" s="761"/>
      <c r="D86" s="761"/>
      <c r="E86" s="568" t="s">
        <v>293</v>
      </c>
      <c r="F86" s="752" t="s">
        <v>205</v>
      </c>
      <c r="G86" s="749" t="s">
        <v>185</v>
      </c>
      <c r="H86" s="749" t="s">
        <v>249</v>
      </c>
      <c r="I86" s="803">
        <v>0.7</v>
      </c>
      <c r="J86" s="749" t="s">
        <v>149</v>
      </c>
      <c r="K86" s="749" t="s">
        <v>174</v>
      </c>
      <c r="L86" s="759">
        <v>45292</v>
      </c>
      <c r="M86" s="749">
        <v>12</v>
      </c>
      <c r="N86" s="749" t="s">
        <v>192</v>
      </c>
      <c r="O86" s="425"/>
      <c r="P86" s="400"/>
      <c r="Q86" s="400"/>
      <c r="R86" s="400"/>
      <c r="S86" s="400"/>
      <c r="T86" s="402"/>
      <c r="U86" s="400"/>
      <c r="V86" s="400"/>
      <c r="W86" s="400"/>
      <c r="X86" s="402"/>
      <c r="Y86" s="400"/>
      <c r="Z86" s="447"/>
      <c r="AA86" s="739"/>
      <c r="AB86" s="540"/>
      <c r="AC86" s="540"/>
      <c r="AD86" s="540"/>
      <c r="AE86" s="540"/>
      <c r="AF86" s="642"/>
      <c r="AG86" s="540"/>
      <c r="AH86" s="540"/>
      <c r="AI86" s="540"/>
      <c r="AJ86" s="540"/>
      <c r="AK86" s="540"/>
      <c r="AL86" s="642"/>
      <c r="AM86" s="699" t="e">
        <f t="shared" si="0"/>
        <v>#DIV/0!</v>
      </c>
      <c r="AN86" s="789"/>
      <c r="AO86" s="698"/>
      <c r="AP86" s="714"/>
    </row>
    <row r="87" spans="2:42" ht="15" customHeight="1" x14ac:dyDescent="0.25">
      <c r="B87" s="775"/>
      <c r="C87" s="761"/>
      <c r="D87" s="761"/>
      <c r="E87" s="569"/>
      <c r="F87" s="752"/>
      <c r="G87" s="749"/>
      <c r="H87" s="749"/>
      <c r="I87" s="803"/>
      <c r="J87" s="749"/>
      <c r="K87" s="749"/>
      <c r="L87" s="759"/>
      <c r="M87" s="749"/>
      <c r="N87" s="749"/>
      <c r="O87" s="426"/>
      <c r="P87" s="405"/>
      <c r="Q87" s="405"/>
      <c r="R87" s="405"/>
      <c r="S87" s="405"/>
      <c r="T87" s="405"/>
      <c r="U87" s="405"/>
      <c r="V87" s="405"/>
      <c r="W87" s="405"/>
      <c r="X87" s="405"/>
      <c r="Y87" s="405"/>
      <c r="Z87" s="444"/>
      <c r="AA87" s="739"/>
      <c r="AB87" s="540"/>
      <c r="AC87" s="540"/>
      <c r="AD87" s="540"/>
      <c r="AE87" s="540"/>
      <c r="AF87" s="643"/>
      <c r="AG87" s="540"/>
      <c r="AH87" s="540"/>
      <c r="AI87" s="540"/>
      <c r="AJ87" s="540"/>
      <c r="AK87" s="540"/>
      <c r="AL87" s="643"/>
      <c r="AM87" s="699"/>
      <c r="AN87" s="789"/>
      <c r="AO87" s="698"/>
      <c r="AP87" s="714"/>
    </row>
    <row r="88" spans="2:42" ht="30" customHeight="1" x14ac:dyDescent="0.25">
      <c r="B88" s="775"/>
      <c r="C88" s="761"/>
      <c r="D88" s="761"/>
      <c r="E88" s="568" t="s">
        <v>294</v>
      </c>
      <c r="F88" s="809" t="s">
        <v>205</v>
      </c>
      <c r="G88" s="749" t="s">
        <v>185</v>
      </c>
      <c r="H88" s="755" t="s">
        <v>137</v>
      </c>
      <c r="I88" s="764">
        <v>1</v>
      </c>
      <c r="J88" s="759" t="s">
        <v>150</v>
      </c>
      <c r="K88" s="759" t="s">
        <v>174</v>
      </c>
      <c r="L88" s="755">
        <v>45292</v>
      </c>
      <c r="M88" s="749">
        <v>12</v>
      </c>
      <c r="N88" s="749" t="s">
        <v>191</v>
      </c>
      <c r="O88" s="425"/>
      <c r="P88" s="400"/>
      <c r="Q88" s="400"/>
      <c r="R88" s="400"/>
      <c r="S88" s="400"/>
      <c r="T88" s="400"/>
      <c r="U88" s="400"/>
      <c r="V88" s="400"/>
      <c r="W88" s="400"/>
      <c r="X88" s="400"/>
      <c r="Y88" s="400"/>
      <c r="Z88" s="447"/>
      <c r="AA88" s="739"/>
      <c r="AB88" s="540"/>
      <c r="AC88" s="540"/>
      <c r="AD88" s="540"/>
      <c r="AE88" s="540"/>
      <c r="AF88" s="540"/>
      <c r="AG88" s="540"/>
      <c r="AH88" s="540"/>
      <c r="AI88" s="540"/>
      <c r="AJ88" s="540"/>
      <c r="AK88" s="540"/>
      <c r="AL88" s="642"/>
      <c r="AM88" s="699" t="e">
        <f t="shared" si="0"/>
        <v>#DIV/0!</v>
      </c>
      <c r="AN88" s="789"/>
      <c r="AO88" s="698"/>
      <c r="AP88" s="714"/>
    </row>
    <row r="89" spans="2:42" ht="15" customHeight="1" x14ac:dyDescent="0.25">
      <c r="B89" s="775"/>
      <c r="C89" s="761"/>
      <c r="D89" s="761"/>
      <c r="E89" s="569"/>
      <c r="F89" s="809"/>
      <c r="G89" s="749"/>
      <c r="H89" s="755"/>
      <c r="I89" s="764"/>
      <c r="J89" s="759"/>
      <c r="K89" s="759"/>
      <c r="L89" s="755"/>
      <c r="M89" s="749"/>
      <c r="N89" s="749"/>
      <c r="O89" s="426"/>
      <c r="P89" s="405"/>
      <c r="Q89" s="405"/>
      <c r="R89" s="405"/>
      <c r="S89" s="405"/>
      <c r="T89" s="405"/>
      <c r="U89" s="405"/>
      <c r="V89" s="405"/>
      <c r="W89" s="405"/>
      <c r="X89" s="405"/>
      <c r="Y89" s="405"/>
      <c r="Z89" s="444"/>
      <c r="AA89" s="739"/>
      <c r="AB89" s="540"/>
      <c r="AC89" s="540"/>
      <c r="AD89" s="540"/>
      <c r="AE89" s="540"/>
      <c r="AF89" s="540"/>
      <c r="AG89" s="540"/>
      <c r="AH89" s="540"/>
      <c r="AI89" s="540"/>
      <c r="AJ89" s="540"/>
      <c r="AK89" s="540"/>
      <c r="AL89" s="643"/>
      <c r="AM89" s="699"/>
      <c r="AN89" s="789"/>
      <c r="AO89" s="698"/>
      <c r="AP89" s="714"/>
    </row>
    <row r="90" spans="2:42" ht="30" customHeight="1" x14ac:dyDescent="0.25">
      <c r="B90" s="775"/>
      <c r="C90" s="761"/>
      <c r="D90" s="761"/>
      <c r="E90" s="568" t="s">
        <v>292</v>
      </c>
      <c r="F90" s="752" t="s">
        <v>205</v>
      </c>
      <c r="G90" s="749" t="s">
        <v>185</v>
      </c>
      <c r="H90" s="753" t="s">
        <v>138</v>
      </c>
      <c r="I90" s="754" t="s">
        <v>170</v>
      </c>
      <c r="J90" s="753" t="s">
        <v>151</v>
      </c>
      <c r="K90" s="749" t="s">
        <v>174</v>
      </c>
      <c r="L90" s="755">
        <v>45292</v>
      </c>
      <c r="M90" s="749">
        <v>12</v>
      </c>
      <c r="N90" s="749" t="s">
        <v>190</v>
      </c>
      <c r="O90" s="425"/>
      <c r="P90" s="400"/>
      <c r="Q90" s="402"/>
      <c r="R90" s="400"/>
      <c r="S90" s="400"/>
      <c r="T90" s="402"/>
      <c r="U90" s="400"/>
      <c r="V90" s="400"/>
      <c r="W90" s="402"/>
      <c r="X90" s="400"/>
      <c r="Y90" s="400"/>
      <c r="Z90" s="447"/>
      <c r="AA90" s="739"/>
      <c r="AB90" s="540"/>
      <c r="AC90" s="710"/>
      <c r="AD90" s="540"/>
      <c r="AE90" s="540"/>
      <c r="AF90" s="710"/>
      <c r="AG90" s="540"/>
      <c r="AH90" s="540"/>
      <c r="AI90" s="710"/>
      <c r="AJ90" s="540"/>
      <c r="AK90" s="540"/>
      <c r="AL90" s="642"/>
      <c r="AM90" s="699" t="e">
        <f t="shared" si="0"/>
        <v>#DIV/0!</v>
      </c>
      <c r="AN90" s="789"/>
      <c r="AO90" s="698"/>
      <c r="AP90" s="714"/>
    </row>
    <row r="91" spans="2:42" ht="15" customHeight="1" x14ac:dyDescent="0.25">
      <c r="B91" s="775"/>
      <c r="C91" s="761"/>
      <c r="D91" s="761"/>
      <c r="E91" s="569"/>
      <c r="F91" s="752"/>
      <c r="G91" s="749"/>
      <c r="H91" s="753"/>
      <c r="I91" s="754"/>
      <c r="J91" s="753"/>
      <c r="K91" s="749"/>
      <c r="L91" s="755"/>
      <c r="M91" s="749"/>
      <c r="N91" s="749"/>
      <c r="O91" s="426"/>
      <c r="P91" s="405"/>
      <c r="Q91" s="405"/>
      <c r="R91" s="405"/>
      <c r="S91" s="405"/>
      <c r="T91" s="405"/>
      <c r="U91" s="405"/>
      <c r="V91" s="405"/>
      <c r="W91" s="405"/>
      <c r="X91" s="405"/>
      <c r="Y91" s="405"/>
      <c r="Z91" s="444"/>
      <c r="AA91" s="739"/>
      <c r="AB91" s="540"/>
      <c r="AC91" s="710"/>
      <c r="AD91" s="540"/>
      <c r="AE91" s="540"/>
      <c r="AF91" s="710"/>
      <c r="AG91" s="540"/>
      <c r="AH91" s="540"/>
      <c r="AI91" s="710"/>
      <c r="AJ91" s="540"/>
      <c r="AK91" s="540"/>
      <c r="AL91" s="643"/>
      <c r="AM91" s="699"/>
      <c r="AN91" s="789"/>
      <c r="AO91" s="698"/>
      <c r="AP91" s="714"/>
    </row>
    <row r="92" spans="2:42" ht="30" customHeight="1" x14ac:dyDescent="0.25">
      <c r="B92" s="775"/>
      <c r="C92" s="761"/>
      <c r="D92" s="761"/>
      <c r="E92" s="568" t="s">
        <v>295</v>
      </c>
      <c r="F92" s="659" t="s">
        <v>210</v>
      </c>
      <c r="G92" s="763" t="s">
        <v>185</v>
      </c>
      <c r="H92" s="763" t="s">
        <v>248</v>
      </c>
      <c r="I92" s="765">
        <v>0.7</v>
      </c>
      <c r="J92" s="763" t="s">
        <v>153</v>
      </c>
      <c r="K92" s="763" t="s">
        <v>173</v>
      </c>
      <c r="L92" s="777">
        <v>45292</v>
      </c>
      <c r="M92" s="763">
        <v>12</v>
      </c>
      <c r="N92" s="763" t="s">
        <v>190</v>
      </c>
      <c r="O92" s="425"/>
      <c r="P92" s="400"/>
      <c r="Q92" s="402"/>
      <c r="R92" s="400"/>
      <c r="S92" s="400"/>
      <c r="T92" s="402"/>
      <c r="U92" s="400"/>
      <c r="V92" s="400"/>
      <c r="W92" s="402"/>
      <c r="X92" s="400"/>
      <c r="Y92" s="400"/>
      <c r="Z92" s="447"/>
      <c r="AA92" s="739"/>
      <c r="AB92" s="540"/>
      <c r="AC92" s="773"/>
      <c r="AD92" s="540"/>
      <c r="AE92" s="540"/>
      <c r="AF92" s="773"/>
      <c r="AG92" s="540"/>
      <c r="AH92" s="540"/>
      <c r="AI92" s="642"/>
      <c r="AJ92" s="540"/>
      <c r="AK92" s="540"/>
      <c r="AL92" s="642"/>
      <c r="AM92" s="699" t="e">
        <f t="shared" si="0"/>
        <v>#DIV/0!</v>
      </c>
      <c r="AN92" s="789"/>
      <c r="AO92" s="698"/>
      <c r="AP92" s="714"/>
    </row>
    <row r="93" spans="2:42" ht="15" customHeight="1" x14ac:dyDescent="0.25">
      <c r="B93" s="775"/>
      <c r="C93" s="761"/>
      <c r="D93" s="761"/>
      <c r="E93" s="569"/>
      <c r="F93" s="660"/>
      <c r="G93" s="841"/>
      <c r="H93" s="841"/>
      <c r="I93" s="842"/>
      <c r="J93" s="841"/>
      <c r="K93" s="841"/>
      <c r="L93" s="843"/>
      <c r="M93" s="841"/>
      <c r="N93" s="841"/>
      <c r="O93" s="426"/>
      <c r="P93" s="405"/>
      <c r="Q93" s="405"/>
      <c r="R93" s="405"/>
      <c r="S93" s="405"/>
      <c r="T93" s="405"/>
      <c r="U93" s="405"/>
      <c r="V93" s="405"/>
      <c r="W93" s="405"/>
      <c r="X93" s="405"/>
      <c r="Y93" s="405"/>
      <c r="Z93" s="444"/>
      <c r="AA93" s="739"/>
      <c r="AB93" s="540"/>
      <c r="AC93" s="773"/>
      <c r="AD93" s="540"/>
      <c r="AE93" s="540"/>
      <c r="AF93" s="773"/>
      <c r="AG93" s="540"/>
      <c r="AH93" s="540"/>
      <c r="AI93" s="643"/>
      <c r="AJ93" s="540"/>
      <c r="AK93" s="540"/>
      <c r="AL93" s="643"/>
      <c r="AM93" s="699"/>
      <c r="AN93" s="789"/>
      <c r="AO93" s="698"/>
      <c r="AP93" s="714"/>
    </row>
    <row r="94" spans="2:42" ht="39.950000000000003" customHeight="1" x14ac:dyDescent="0.25">
      <c r="B94" s="775"/>
      <c r="C94" s="761"/>
      <c r="D94" s="761"/>
      <c r="E94" s="568" t="s">
        <v>296</v>
      </c>
      <c r="F94" s="752" t="s">
        <v>210</v>
      </c>
      <c r="G94" s="749" t="s">
        <v>185</v>
      </c>
      <c r="H94" s="749" t="s">
        <v>247</v>
      </c>
      <c r="I94" s="766">
        <v>0.7</v>
      </c>
      <c r="J94" s="749" t="s">
        <v>155</v>
      </c>
      <c r="K94" s="749" t="s">
        <v>173</v>
      </c>
      <c r="L94" s="755">
        <v>45292</v>
      </c>
      <c r="M94" s="749">
        <v>12</v>
      </c>
      <c r="N94" s="749" t="s">
        <v>190</v>
      </c>
      <c r="O94" s="425"/>
      <c r="P94" s="400"/>
      <c r="Q94" s="402"/>
      <c r="R94" s="400"/>
      <c r="S94" s="400"/>
      <c r="T94" s="402"/>
      <c r="U94" s="400"/>
      <c r="V94" s="400"/>
      <c r="W94" s="402"/>
      <c r="X94" s="400"/>
      <c r="Y94" s="400"/>
      <c r="Z94" s="447"/>
      <c r="AA94" s="739"/>
      <c r="AB94" s="540"/>
      <c r="AC94" s="773"/>
      <c r="AD94" s="540"/>
      <c r="AE94" s="540"/>
      <c r="AF94" s="773"/>
      <c r="AG94" s="540"/>
      <c r="AH94" s="540"/>
      <c r="AI94" s="642"/>
      <c r="AJ94" s="540"/>
      <c r="AK94" s="540"/>
      <c r="AL94" s="642"/>
      <c r="AM94" s="699" t="e">
        <f t="shared" si="0"/>
        <v>#DIV/0!</v>
      </c>
      <c r="AN94" s="789"/>
      <c r="AO94" s="698"/>
      <c r="AP94" s="714"/>
    </row>
    <row r="95" spans="2:42" ht="15" customHeight="1" x14ac:dyDescent="0.25">
      <c r="B95" s="775"/>
      <c r="C95" s="761"/>
      <c r="D95" s="761"/>
      <c r="E95" s="569"/>
      <c r="F95" s="752"/>
      <c r="G95" s="749"/>
      <c r="H95" s="749"/>
      <c r="I95" s="766"/>
      <c r="J95" s="749"/>
      <c r="K95" s="749"/>
      <c r="L95" s="755"/>
      <c r="M95" s="749"/>
      <c r="N95" s="749"/>
      <c r="O95" s="426"/>
      <c r="P95" s="405"/>
      <c r="Q95" s="405"/>
      <c r="R95" s="405"/>
      <c r="S95" s="405"/>
      <c r="T95" s="405"/>
      <c r="U95" s="405"/>
      <c r="V95" s="405"/>
      <c r="W95" s="405"/>
      <c r="X95" s="405"/>
      <c r="Y95" s="405"/>
      <c r="Z95" s="444"/>
      <c r="AA95" s="739"/>
      <c r="AB95" s="540"/>
      <c r="AC95" s="773"/>
      <c r="AD95" s="540"/>
      <c r="AE95" s="540"/>
      <c r="AF95" s="773"/>
      <c r="AG95" s="540"/>
      <c r="AH95" s="540"/>
      <c r="AI95" s="643"/>
      <c r="AJ95" s="540"/>
      <c r="AK95" s="540"/>
      <c r="AL95" s="643"/>
      <c r="AM95" s="699"/>
      <c r="AN95" s="789"/>
      <c r="AO95" s="698"/>
      <c r="AP95" s="714"/>
    </row>
    <row r="96" spans="2:42" ht="69.95" customHeight="1" x14ac:dyDescent="0.25">
      <c r="B96" s="775"/>
      <c r="C96" s="761"/>
      <c r="D96" s="761"/>
      <c r="E96" s="568" t="s">
        <v>297</v>
      </c>
      <c r="F96" s="752" t="s">
        <v>209</v>
      </c>
      <c r="G96" s="749" t="s">
        <v>185</v>
      </c>
      <c r="H96" s="749" t="s">
        <v>244</v>
      </c>
      <c r="I96" s="766">
        <v>1</v>
      </c>
      <c r="J96" s="749" t="s">
        <v>157</v>
      </c>
      <c r="K96" s="749" t="s">
        <v>173</v>
      </c>
      <c r="L96" s="755">
        <v>45292</v>
      </c>
      <c r="M96" s="749">
        <v>12</v>
      </c>
      <c r="N96" s="749" t="s">
        <v>191</v>
      </c>
      <c r="O96" s="425"/>
      <c r="P96" s="400"/>
      <c r="Q96" s="400"/>
      <c r="R96" s="400"/>
      <c r="S96" s="400"/>
      <c r="T96" s="400"/>
      <c r="U96" s="400"/>
      <c r="V96" s="400"/>
      <c r="W96" s="400"/>
      <c r="X96" s="400"/>
      <c r="Y96" s="400"/>
      <c r="Z96" s="447"/>
      <c r="AA96" s="739"/>
      <c r="AB96" s="540"/>
      <c r="AC96" s="540"/>
      <c r="AD96" s="540"/>
      <c r="AE96" s="540"/>
      <c r="AF96" s="540"/>
      <c r="AG96" s="540"/>
      <c r="AH96" s="540"/>
      <c r="AI96" s="540"/>
      <c r="AJ96" s="540"/>
      <c r="AK96" s="540"/>
      <c r="AL96" s="642"/>
      <c r="AM96" s="699" t="e">
        <f t="shared" si="0"/>
        <v>#DIV/0!</v>
      </c>
      <c r="AN96" s="789"/>
      <c r="AO96" s="698"/>
      <c r="AP96" s="714"/>
    </row>
    <row r="97" spans="1:42" ht="15" customHeight="1" x14ac:dyDescent="0.25">
      <c r="B97" s="775"/>
      <c r="C97" s="761"/>
      <c r="D97" s="761"/>
      <c r="E97" s="569"/>
      <c r="F97" s="752"/>
      <c r="G97" s="749"/>
      <c r="H97" s="749"/>
      <c r="I97" s="766"/>
      <c r="J97" s="749"/>
      <c r="K97" s="749"/>
      <c r="L97" s="755"/>
      <c r="M97" s="749"/>
      <c r="N97" s="749"/>
      <c r="O97" s="426"/>
      <c r="P97" s="405"/>
      <c r="Q97" s="405"/>
      <c r="R97" s="405"/>
      <c r="S97" s="405"/>
      <c r="T97" s="405"/>
      <c r="U97" s="405"/>
      <c r="V97" s="405"/>
      <c r="W97" s="405"/>
      <c r="X97" s="405"/>
      <c r="Y97" s="405"/>
      <c r="Z97" s="444"/>
      <c r="AA97" s="739"/>
      <c r="AB97" s="540"/>
      <c r="AC97" s="540"/>
      <c r="AD97" s="540"/>
      <c r="AE97" s="540"/>
      <c r="AF97" s="540"/>
      <c r="AG97" s="540"/>
      <c r="AH97" s="540"/>
      <c r="AI97" s="540"/>
      <c r="AJ97" s="540"/>
      <c r="AK97" s="540"/>
      <c r="AL97" s="643"/>
      <c r="AM97" s="699"/>
      <c r="AN97" s="789"/>
      <c r="AO97" s="698"/>
      <c r="AP97" s="714"/>
    </row>
    <row r="98" spans="1:42" ht="30" customHeight="1" x14ac:dyDescent="0.25">
      <c r="B98" s="775"/>
      <c r="C98" s="761"/>
      <c r="D98" s="761"/>
      <c r="E98" s="568" t="s">
        <v>298</v>
      </c>
      <c r="F98" s="752" t="s">
        <v>209</v>
      </c>
      <c r="G98" s="749" t="s">
        <v>185</v>
      </c>
      <c r="H98" s="749" t="s">
        <v>200</v>
      </c>
      <c r="I98" s="766">
        <v>0.75</v>
      </c>
      <c r="J98" s="749" t="s">
        <v>159</v>
      </c>
      <c r="K98" s="749" t="s">
        <v>172</v>
      </c>
      <c r="L98" s="755">
        <v>45292</v>
      </c>
      <c r="M98" s="749">
        <v>12</v>
      </c>
      <c r="N98" s="749" t="s">
        <v>192</v>
      </c>
      <c r="O98" s="425"/>
      <c r="P98" s="400"/>
      <c r="Q98" s="400"/>
      <c r="R98" s="400"/>
      <c r="S98" s="400"/>
      <c r="T98" s="402"/>
      <c r="U98" s="400"/>
      <c r="V98" s="400"/>
      <c r="W98" s="400"/>
      <c r="X98" s="400"/>
      <c r="Y98" s="400"/>
      <c r="Z98" s="447"/>
      <c r="AA98" s="739"/>
      <c r="AB98" s="540"/>
      <c r="AC98" s="540"/>
      <c r="AD98" s="540"/>
      <c r="AE98" s="540"/>
      <c r="AF98" s="642"/>
      <c r="AG98" s="540"/>
      <c r="AH98" s="540"/>
      <c r="AI98" s="540"/>
      <c r="AJ98" s="540"/>
      <c r="AK98" s="540"/>
      <c r="AL98" s="642"/>
      <c r="AM98" s="699" t="e">
        <f t="shared" si="0"/>
        <v>#DIV/0!</v>
      </c>
      <c r="AN98" s="789"/>
      <c r="AO98" s="698"/>
      <c r="AP98" s="714"/>
    </row>
    <row r="99" spans="1:42" ht="15" customHeight="1" x14ac:dyDescent="0.25">
      <c r="B99" s="775"/>
      <c r="C99" s="761"/>
      <c r="D99" s="761"/>
      <c r="E99" s="569"/>
      <c r="F99" s="752"/>
      <c r="G99" s="749"/>
      <c r="H99" s="749"/>
      <c r="I99" s="766"/>
      <c r="J99" s="749"/>
      <c r="K99" s="749"/>
      <c r="L99" s="755"/>
      <c r="M99" s="749"/>
      <c r="N99" s="749"/>
      <c r="O99" s="426"/>
      <c r="P99" s="405"/>
      <c r="Q99" s="405"/>
      <c r="R99" s="405"/>
      <c r="S99" s="405"/>
      <c r="T99" s="405"/>
      <c r="U99" s="405"/>
      <c r="V99" s="405"/>
      <c r="W99" s="405"/>
      <c r="X99" s="405"/>
      <c r="Y99" s="405"/>
      <c r="Z99" s="444"/>
      <c r="AA99" s="739"/>
      <c r="AB99" s="540"/>
      <c r="AC99" s="540"/>
      <c r="AD99" s="540"/>
      <c r="AE99" s="540"/>
      <c r="AF99" s="643"/>
      <c r="AG99" s="540"/>
      <c r="AH99" s="540"/>
      <c r="AI99" s="540"/>
      <c r="AJ99" s="540"/>
      <c r="AK99" s="540"/>
      <c r="AL99" s="643"/>
      <c r="AM99" s="699"/>
      <c r="AN99" s="789"/>
      <c r="AO99" s="698"/>
      <c r="AP99" s="714"/>
    </row>
    <row r="100" spans="1:42" ht="39.950000000000003" customHeight="1" x14ac:dyDescent="0.25">
      <c r="B100" s="775"/>
      <c r="C100" s="761"/>
      <c r="D100" s="761"/>
      <c r="E100" s="568" t="s">
        <v>299</v>
      </c>
      <c r="F100" s="752" t="s">
        <v>209</v>
      </c>
      <c r="G100" s="749" t="s">
        <v>185</v>
      </c>
      <c r="H100" s="749" t="s">
        <v>201</v>
      </c>
      <c r="I100" s="766">
        <v>1</v>
      </c>
      <c r="J100" s="749" t="s">
        <v>161</v>
      </c>
      <c r="K100" s="749" t="s">
        <v>173</v>
      </c>
      <c r="L100" s="755">
        <v>45292</v>
      </c>
      <c r="M100" s="749">
        <v>12</v>
      </c>
      <c r="N100" s="749" t="s">
        <v>191</v>
      </c>
      <c r="O100" s="425"/>
      <c r="P100" s="400"/>
      <c r="Q100" s="400"/>
      <c r="R100" s="400"/>
      <c r="S100" s="400"/>
      <c r="T100" s="400"/>
      <c r="U100" s="400"/>
      <c r="V100" s="400"/>
      <c r="W100" s="400"/>
      <c r="X100" s="400"/>
      <c r="Y100" s="400"/>
      <c r="Z100" s="447"/>
      <c r="AA100" s="739"/>
      <c r="AB100" s="540"/>
      <c r="AC100" s="540"/>
      <c r="AD100" s="540"/>
      <c r="AE100" s="540"/>
      <c r="AF100" s="540"/>
      <c r="AG100" s="540"/>
      <c r="AH100" s="540"/>
      <c r="AI100" s="540"/>
      <c r="AJ100" s="540"/>
      <c r="AK100" s="540"/>
      <c r="AL100" s="642"/>
      <c r="AM100" s="699" t="e">
        <f t="shared" si="0"/>
        <v>#DIV/0!</v>
      </c>
      <c r="AN100" s="789"/>
      <c r="AO100" s="698"/>
      <c r="AP100" s="714"/>
    </row>
    <row r="101" spans="1:42" ht="15" customHeight="1" x14ac:dyDescent="0.25">
      <c r="B101" s="775"/>
      <c r="C101" s="761"/>
      <c r="D101" s="761"/>
      <c r="E101" s="569"/>
      <c r="F101" s="752"/>
      <c r="G101" s="749"/>
      <c r="H101" s="749"/>
      <c r="I101" s="766"/>
      <c r="J101" s="749"/>
      <c r="K101" s="749"/>
      <c r="L101" s="755"/>
      <c r="M101" s="749"/>
      <c r="N101" s="749"/>
      <c r="O101" s="426"/>
      <c r="P101" s="405"/>
      <c r="Q101" s="405"/>
      <c r="R101" s="405"/>
      <c r="S101" s="405"/>
      <c r="T101" s="405"/>
      <c r="U101" s="405"/>
      <c r="V101" s="405"/>
      <c r="W101" s="405"/>
      <c r="X101" s="405"/>
      <c r="Y101" s="405"/>
      <c r="Z101" s="444"/>
      <c r="AA101" s="739"/>
      <c r="AB101" s="540"/>
      <c r="AC101" s="540"/>
      <c r="AD101" s="540"/>
      <c r="AE101" s="540"/>
      <c r="AF101" s="540"/>
      <c r="AG101" s="540"/>
      <c r="AH101" s="540"/>
      <c r="AI101" s="540"/>
      <c r="AJ101" s="540"/>
      <c r="AK101" s="540"/>
      <c r="AL101" s="643"/>
      <c r="AM101" s="699"/>
      <c r="AN101" s="789"/>
      <c r="AO101" s="698"/>
      <c r="AP101" s="714"/>
    </row>
    <row r="102" spans="1:42" ht="30" customHeight="1" x14ac:dyDescent="0.25">
      <c r="B102" s="775"/>
      <c r="C102" s="761"/>
      <c r="D102" s="761"/>
      <c r="E102" s="568" t="s">
        <v>300</v>
      </c>
      <c r="F102" s="752" t="s">
        <v>208</v>
      </c>
      <c r="G102" s="749" t="s">
        <v>185</v>
      </c>
      <c r="H102" s="749" t="s">
        <v>246</v>
      </c>
      <c r="I102" s="764">
        <v>0.75</v>
      </c>
      <c r="J102" s="749" t="s">
        <v>163</v>
      </c>
      <c r="K102" s="749" t="s">
        <v>175</v>
      </c>
      <c r="L102" s="755">
        <v>45292</v>
      </c>
      <c r="M102" s="749">
        <v>12</v>
      </c>
      <c r="N102" s="749" t="s">
        <v>190</v>
      </c>
      <c r="O102" s="425"/>
      <c r="P102" s="400"/>
      <c r="Q102" s="402"/>
      <c r="R102" s="400"/>
      <c r="S102" s="400"/>
      <c r="T102" s="402"/>
      <c r="U102" s="400"/>
      <c r="V102" s="400"/>
      <c r="W102" s="402"/>
      <c r="X102" s="400"/>
      <c r="Y102" s="400"/>
      <c r="Z102" s="447"/>
      <c r="AA102" s="739"/>
      <c r="AB102" s="540"/>
      <c r="AC102" s="710"/>
      <c r="AD102" s="540"/>
      <c r="AE102" s="540"/>
      <c r="AF102" s="710"/>
      <c r="AG102" s="540"/>
      <c r="AH102" s="540"/>
      <c r="AI102" s="710"/>
      <c r="AJ102" s="540"/>
      <c r="AK102" s="540"/>
      <c r="AL102" s="642"/>
      <c r="AM102" s="699" t="e">
        <f t="shared" si="0"/>
        <v>#DIV/0!</v>
      </c>
      <c r="AN102" s="789"/>
      <c r="AO102" s="698"/>
      <c r="AP102" s="714"/>
    </row>
    <row r="103" spans="1:42" ht="15" customHeight="1" x14ac:dyDescent="0.25">
      <c r="B103" s="775"/>
      <c r="C103" s="761"/>
      <c r="D103" s="761"/>
      <c r="E103" s="569"/>
      <c r="F103" s="752"/>
      <c r="G103" s="749"/>
      <c r="H103" s="749"/>
      <c r="I103" s="764"/>
      <c r="J103" s="749"/>
      <c r="K103" s="749"/>
      <c r="L103" s="755"/>
      <c r="M103" s="749"/>
      <c r="N103" s="749"/>
      <c r="O103" s="426"/>
      <c r="P103" s="405"/>
      <c r="Q103" s="405"/>
      <c r="R103" s="405"/>
      <c r="S103" s="405"/>
      <c r="T103" s="405"/>
      <c r="U103" s="405"/>
      <c r="V103" s="405"/>
      <c r="W103" s="405"/>
      <c r="X103" s="405"/>
      <c r="Y103" s="405"/>
      <c r="Z103" s="444"/>
      <c r="AA103" s="739"/>
      <c r="AB103" s="540"/>
      <c r="AC103" s="710"/>
      <c r="AD103" s="540"/>
      <c r="AE103" s="540"/>
      <c r="AF103" s="710"/>
      <c r="AG103" s="540"/>
      <c r="AH103" s="540"/>
      <c r="AI103" s="710"/>
      <c r="AJ103" s="540"/>
      <c r="AK103" s="540"/>
      <c r="AL103" s="643"/>
      <c r="AM103" s="699"/>
      <c r="AN103" s="789"/>
      <c r="AO103" s="698"/>
      <c r="AP103" s="714"/>
    </row>
    <row r="104" spans="1:42" ht="63.75" customHeight="1" x14ac:dyDescent="0.25">
      <c r="B104" s="775"/>
      <c r="C104" s="761"/>
      <c r="D104" s="761"/>
      <c r="E104" s="568" t="s">
        <v>301</v>
      </c>
      <c r="F104" s="752" t="s">
        <v>208</v>
      </c>
      <c r="G104" s="749" t="s">
        <v>185</v>
      </c>
      <c r="H104" s="749" t="s">
        <v>245</v>
      </c>
      <c r="I104" s="764">
        <v>0.6</v>
      </c>
      <c r="J104" s="749" t="s">
        <v>165</v>
      </c>
      <c r="K104" s="749" t="s">
        <v>173</v>
      </c>
      <c r="L104" s="755">
        <v>45292</v>
      </c>
      <c r="M104" s="749">
        <v>12</v>
      </c>
      <c r="N104" s="749" t="s">
        <v>192</v>
      </c>
      <c r="O104" s="425"/>
      <c r="P104" s="400"/>
      <c r="Q104" s="400"/>
      <c r="R104" s="400"/>
      <c r="S104" s="400"/>
      <c r="T104" s="402"/>
      <c r="U104" s="400"/>
      <c r="V104" s="400"/>
      <c r="W104" s="400"/>
      <c r="X104" s="400"/>
      <c r="Y104" s="400"/>
      <c r="Z104" s="447"/>
      <c r="AA104" s="739"/>
      <c r="AB104" s="540"/>
      <c r="AC104" s="540"/>
      <c r="AD104" s="540"/>
      <c r="AE104" s="540"/>
      <c r="AF104" s="642"/>
      <c r="AG104" s="540"/>
      <c r="AH104" s="540"/>
      <c r="AI104" s="540"/>
      <c r="AJ104" s="540"/>
      <c r="AK104" s="540"/>
      <c r="AL104" s="644"/>
      <c r="AM104" s="699" t="e">
        <f>AVERAGE(AA104:AL104)</f>
        <v>#DIV/0!</v>
      </c>
      <c r="AN104" s="789"/>
      <c r="AO104" s="698"/>
      <c r="AP104" s="714"/>
    </row>
    <row r="105" spans="1:42" ht="15" customHeight="1" thickBot="1" x14ac:dyDescent="0.3">
      <c r="A105" s="403"/>
      <c r="B105" s="776"/>
      <c r="C105" s="762"/>
      <c r="D105" s="762"/>
      <c r="E105" s="583"/>
      <c r="F105" s="659"/>
      <c r="G105" s="763"/>
      <c r="H105" s="763"/>
      <c r="I105" s="765"/>
      <c r="J105" s="763"/>
      <c r="K105" s="763"/>
      <c r="L105" s="777"/>
      <c r="M105" s="763"/>
      <c r="N105" s="763"/>
      <c r="O105" s="458"/>
      <c r="P105" s="459"/>
      <c r="Q105" s="459"/>
      <c r="R105" s="459"/>
      <c r="S105" s="459"/>
      <c r="T105" s="459"/>
      <c r="U105" s="459"/>
      <c r="V105" s="459"/>
      <c r="W105" s="459"/>
      <c r="X105" s="459"/>
      <c r="Y105" s="459"/>
      <c r="Z105" s="460"/>
      <c r="AA105" s="772"/>
      <c r="AB105" s="771"/>
      <c r="AC105" s="771"/>
      <c r="AD105" s="771"/>
      <c r="AE105" s="771"/>
      <c r="AF105" s="770"/>
      <c r="AG105" s="771"/>
      <c r="AH105" s="771"/>
      <c r="AI105" s="771"/>
      <c r="AJ105" s="771"/>
      <c r="AK105" s="771"/>
      <c r="AL105" s="778"/>
      <c r="AM105" s="793"/>
      <c r="AN105" s="790"/>
      <c r="AO105" s="791"/>
      <c r="AP105" s="792"/>
    </row>
    <row r="106" spans="1:42" ht="60" customHeight="1" x14ac:dyDescent="0.25">
      <c r="B106" s="851" t="s">
        <v>32</v>
      </c>
      <c r="C106" s="848" t="s">
        <v>231</v>
      </c>
      <c r="D106" s="848" t="s">
        <v>117</v>
      </c>
      <c r="E106" s="570" t="s">
        <v>266</v>
      </c>
      <c r="F106" s="674" t="s">
        <v>259</v>
      </c>
      <c r="G106" s="676" t="s">
        <v>185</v>
      </c>
      <c r="H106" s="537" t="s">
        <v>176</v>
      </c>
      <c r="I106" s="672">
        <v>0.8</v>
      </c>
      <c r="J106" s="537" t="s">
        <v>316</v>
      </c>
      <c r="K106" s="537" t="s">
        <v>62</v>
      </c>
      <c r="L106" s="673">
        <v>45292</v>
      </c>
      <c r="M106" s="537">
        <v>12</v>
      </c>
      <c r="N106" s="537" t="s">
        <v>192</v>
      </c>
      <c r="O106" s="461"/>
      <c r="P106" s="462"/>
      <c r="Q106" s="462"/>
      <c r="R106" s="462"/>
      <c r="S106" s="462"/>
      <c r="T106" s="464"/>
      <c r="U106" s="462"/>
      <c r="V106" s="462"/>
      <c r="W106" s="462"/>
      <c r="X106" s="462"/>
      <c r="Y106" s="462"/>
      <c r="Z106" s="463"/>
      <c r="AA106" s="539"/>
      <c r="AB106" s="539"/>
      <c r="AC106" s="539"/>
      <c r="AD106" s="539"/>
      <c r="AE106" s="539"/>
      <c r="AF106" s="705"/>
      <c r="AG106" s="539"/>
      <c r="AH106" s="539"/>
      <c r="AI106" s="539"/>
      <c r="AJ106" s="539"/>
      <c r="AK106" s="539"/>
      <c r="AL106" s="705"/>
      <c r="AM106" s="525" t="e">
        <f>AVERAGE(AF106,AL106)</f>
        <v>#DIV/0!</v>
      </c>
      <c r="AN106" s="525" t="e">
        <f>AVERAGE(AM106:AM109)</f>
        <v>#DIV/0!</v>
      </c>
      <c r="AO106" s="700"/>
      <c r="AP106" s="704"/>
    </row>
    <row r="107" spans="1:42" ht="15" customHeight="1" x14ac:dyDescent="0.25">
      <c r="B107" s="852"/>
      <c r="C107" s="849"/>
      <c r="D107" s="849"/>
      <c r="E107" s="571"/>
      <c r="F107" s="675"/>
      <c r="G107" s="618"/>
      <c r="H107" s="538"/>
      <c r="I107" s="538"/>
      <c r="J107" s="538"/>
      <c r="K107" s="538"/>
      <c r="L107" s="589"/>
      <c r="M107" s="538"/>
      <c r="N107" s="538"/>
      <c r="O107" s="416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31"/>
      <c r="AA107" s="771"/>
      <c r="AB107" s="771"/>
      <c r="AC107" s="771"/>
      <c r="AD107" s="771"/>
      <c r="AE107" s="771"/>
      <c r="AF107" s="642"/>
      <c r="AG107" s="771"/>
      <c r="AH107" s="771"/>
      <c r="AI107" s="771"/>
      <c r="AJ107" s="771"/>
      <c r="AK107" s="771"/>
      <c r="AL107" s="642"/>
      <c r="AM107" s="706"/>
      <c r="AN107" s="526"/>
      <c r="AO107" s="701"/>
      <c r="AP107" s="652"/>
    </row>
    <row r="108" spans="1:42" ht="46.5" customHeight="1" x14ac:dyDescent="0.25">
      <c r="B108" s="852"/>
      <c r="C108" s="849"/>
      <c r="D108" s="849"/>
      <c r="E108" s="849" t="s">
        <v>310</v>
      </c>
      <c r="F108" s="875" t="s">
        <v>278</v>
      </c>
      <c r="G108" s="877" t="s">
        <v>185</v>
      </c>
      <c r="H108" s="878" t="s">
        <v>311</v>
      </c>
      <c r="I108" s="880">
        <v>0.8</v>
      </c>
      <c r="J108" s="878" t="s">
        <v>312</v>
      </c>
      <c r="K108" s="849" t="s">
        <v>172</v>
      </c>
      <c r="L108" s="883" t="s">
        <v>313</v>
      </c>
      <c r="M108" s="849">
        <v>3</v>
      </c>
      <c r="N108" s="849" t="s">
        <v>190</v>
      </c>
      <c r="O108" s="455"/>
      <c r="P108" s="455"/>
      <c r="Q108" s="465"/>
      <c r="R108" s="455"/>
      <c r="S108" s="455"/>
      <c r="T108" s="465"/>
      <c r="U108" s="455"/>
      <c r="V108" s="455"/>
      <c r="W108" s="465"/>
      <c r="X108" s="455"/>
      <c r="Y108" s="455"/>
      <c r="Z108" s="466"/>
      <c r="AA108" s="887"/>
      <c r="AB108" s="540"/>
      <c r="AC108" s="642"/>
      <c r="AD108" s="739"/>
      <c r="AE108" s="540"/>
      <c r="AF108" s="642"/>
      <c r="AG108" s="739"/>
      <c r="AH108" s="540"/>
      <c r="AI108" s="642"/>
      <c r="AJ108" s="739"/>
      <c r="AK108" s="540"/>
      <c r="AL108" s="644"/>
      <c r="AM108" s="526" t="e">
        <f>AVERAGE(AC108,AF108,AI108,AL108)</f>
        <v>#DIV/0!</v>
      </c>
      <c r="AN108" s="526"/>
      <c r="AO108" s="869"/>
      <c r="AP108" s="870"/>
    </row>
    <row r="109" spans="1:42" ht="15.75" customHeight="1" thickBot="1" x14ac:dyDescent="0.3">
      <c r="B109" s="853"/>
      <c r="C109" s="850"/>
      <c r="D109" s="850"/>
      <c r="E109" s="850"/>
      <c r="F109" s="876"/>
      <c r="G109" s="678"/>
      <c r="H109" s="879"/>
      <c r="I109" s="881"/>
      <c r="J109" s="879"/>
      <c r="K109" s="882"/>
      <c r="L109" s="884"/>
      <c r="M109" s="850"/>
      <c r="N109" s="850"/>
      <c r="O109" s="419"/>
      <c r="P109" s="407"/>
      <c r="Q109" s="407"/>
      <c r="R109" s="407"/>
      <c r="S109" s="407"/>
      <c r="T109" s="407"/>
      <c r="U109" s="407"/>
      <c r="V109" s="407"/>
      <c r="W109" s="407"/>
      <c r="X109" s="407"/>
      <c r="Y109" s="407"/>
      <c r="Z109" s="433"/>
      <c r="AA109" s="888"/>
      <c r="AB109" s="845"/>
      <c r="AC109" s="656"/>
      <c r="AD109" s="886"/>
      <c r="AE109" s="845"/>
      <c r="AF109" s="656"/>
      <c r="AG109" s="886"/>
      <c r="AH109" s="845"/>
      <c r="AI109" s="656"/>
      <c r="AJ109" s="886"/>
      <c r="AK109" s="845"/>
      <c r="AL109" s="846"/>
      <c r="AM109" s="527"/>
      <c r="AN109" s="527"/>
      <c r="AO109" s="847"/>
      <c r="AP109" s="871"/>
    </row>
    <row r="110" spans="1:42" ht="27.75" customHeight="1" thickTop="1" x14ac:dyDescent="0.25"/>
  </sheetData>
  <dataConsolidate/>
  <mergeCells count="1330">
    <mergeCell ref="B1:B4"/>
    <mergeCell ref="C1:AN1"/>
    <mergeCell ref="AO1:AO2"/>
    <mergeCell ref="AP1:AP2"/>
    <mergeCell ref="C2:AN2"/>
    <mergeCell ref="C3:AN3"/>
    <mergeCell ref="C4:AN4"/>
    <mergeCell ref="AP6:AP7"/>
    <mergeCell ref="B8:B17"/>
    <mergeCell ref="C8:C17"/>
    <mergeCell ref="D8:D17"/>
    <mergeCell ref="E8:E9"/>
    <mergeCell ref="F8:F9"/>
    <mergeCell ref="G8:G9"/>
    <mergeCell ref="H8:H9"/>
    <mergeCell ref="I8:I9"/>
    <mergeCell ref="J8:J9"/>
    <mergeCell ref="N6:N7"/>
    <mergeCell ref="O6:Z6"/>
    <mergeCell ref="AA6:AL6"/>
    <mergeCell ref="AM6:AM7"/>
    <mergeCell ref="AN6:AN7"/>
    <mergeCell ref="AO6:AO7"/>
    <mergeCell ref="H6:H7"/>
    <mergeCell ref="I6:I7"/>
    <mergeCell ref="J6:J7"/>
    <mergeCell ref="K6:K7"/>
    <mergeCell ref="L6:L7"/>
    <mergeCell ref="M6:M7"/>
    <mergeCell ref="B6:B7"/>
    <mergeCell ref="C6:C7"/>
    <mergeCell ref="D6:D7"/>
    <mergeCell ref="E6:E7"/>
    <mergeCell ref="F6:F7"/>
    <mergeCell ref="G6:G7"/>
    <mergeCell ref="AO8:AO9"/>
    <mergeCell ref="AP8:AP9"/>
    <mergeCell ref="E10:E11"/>
    <mergeCell ref="F10:F11"/>
    <mergeCell ref="G10:G11"/>
    <mergeCell ref="H10:H11"/>
    <mergeCell ref="I10:I11"/>
    <mergeCell ref="J10:J11"/>
    <mergeCell ref="K10:K11"/>
    <mergeCell ref="L10:L11"/>
    <mergeCell ref="AI8:AI9"/>
    <mergeCell ref="AJ8:AJ9"/>
    <mergeCell ref="AK8:AK9"/>
    <mergeCell ref="AL8:AL9"/>
    <mergeCell ref="AM8:AM9"/>
    <mergeCell ref="AN8:AN17"/>
    <mergeCell ref="AK10:AK11"/>
    <mergeCell ref="AL10:AL11"/>
    <mergeCell ref="AM10:AM11"/>
    <mergeCell ref="AK12:AK13"/>
    <mergeCell ref="AC8:AC9"/>
    <mergeCell ref="AD8:AD9"/>
    <mergeCell ref="AE8:AE9"/>
    <mergeCell ref="AF8:AF9"/>
    <mergeCell ref="AG8:AG9"/>
    <mergeCell ref="AH8:AH9"/>
    <mergeCell ref="K8:K9"/>
    <mergeCell ref="L8:L9"/>
    <mergeCell ref="M8:M9"/>
    <mergeCell ref="N8:N9"/>
    <mergeCell ref="AA8:AA9"/>
    <mergeCell ref="AB8:AB9"/>
    <mergeCell ref="AO10:AO11"/>
    <mergeCell ref="AP10:AP11"/>
    <mergeCell ref="E12:E13"/>
    <mergeCell ref="F12:F13"/>
    <mergeCell ref="G12:G13"/>
    <mergeCell ref="H12:H13"/>
    <mergeCell ref="I12:I13"/>
    <mergeCell ref="J12:J13"/>
    <mergeCell ref="K12:K13"/>
    <mergeCell ref="L12:L13"/>
    <mergeCell ref="AE10:AE11"/>
    <mergeCell ref="AF10:AF11"/>
    <mergeCell ref="AG10:AG11"/>
    <mergeCell ref="AH10:AH11"/>
    <mergeCell ref="AI10:AI11"/>
    <mergeCell ref="AJ10:AJ11"/>
    <mergeCell ref="M10:M11"/>
    <mergeCell ref="N10:N11"/>
    <mergeCell ref="AA10:AA11"/>
    <mergeCell ref="AB10:AB11"/>
    <mergeCell ref="AC10:AC11"/>
    <mergeCell ref="AD10:AD11"/>
    <mergeCell ref="AL12:AL13"/>
    <mergeCell ref="AM12:AM13"/>
    <mergeCell ref="AO12:AO13"/>
    <mergeCell ref="AP12:AP13"/>
    <mergeCell ref="E14:E15"/>
    <mergeCell ref="F14:F15"/>
    <mergeCell ref="G14:G15"/>
    <mergeCell ref="H14:H15"/>
    <mergeCell ref="I14:I15"/>
    <mergeCell ref="J14:J15"/>
    <mergeCell ref="AE12:AE13"/>
    <mergeCell ref="AF12:AF13"/>
    <mergeCell ref="AG12:AG13"/>
    <mergeCell ref="AH12:AH13"/>
    <mergeCell ref="AI12:AI13"/>
    <mergeCell ref="AJ12:AJ13"/>
    <mergeCell ref="M12:M13"/>
    <mergeCell ref="N12:N13"/>
    <mergeCell ref="AA12:AA13"/>
    <mergeCell ref="AB12:AB13"/>
    <mergeCell ref="AC12:AC13"/>
    <mergeCell ref="AD12:AD13"/>
    <mergeCell ref="AP14:AP15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AI14:AI15"/>
    <mergeCell ref="AJ14:AJ15"/>
    <mergeCell ref="AK14:AK15"/>
    <mergeCell ref="AL14:AL15"/>
    <mergeCell ref="AM14:AM15"/>
    <mergeCell ref="AO14:AO15"/>
    <mergeCell ref="AC14:AC15"/>
    <mergeCell ref="AD14:AD15"/>
    <mergeCell ref="AE14:AE15"/>
    <mergeCell ref="AF14:AF15"/>
    <mergeCell ref="AG14:AG15"/>
    <mergeCell ref="AH14:AH15"/>
    <mergeCell ref="K14:K15"/>
    <mergeCell ref="L14:L15"/>
    <mergeCell ref="M14:M15"/>
    <mergeCell ref="N14:N15"/>
    <mergeCell ref="AA14:AA15"/>
    <mergeCell ref="AB14:AB15"/>
    <mergeCell ref="AL16:AL17"/>
    <mergeCell ref="AM16:AM17"/>
    <mergeCell ref="AO16:AO17"/>
    <mergeCell ref="AP16:AP17"/>
    <mergeCell ref="B18:B25"/>
    <mergeCell ref="C18:C25"/>
    <mergeCell ref="D18:D25"/>
    <mergeCell ref="E18:E19"/>
    <mergeCell ref="F18:F19"/>
    <mergeCell ref="G18:G19"/>
    <mergeCell ref="AF16:AF17"/>
    <mergeCell ref="AG16:AG17"/>
    <mergeCell ref="AH16:AH17"/>
    <mergeCell ref="AI16:AI17"/>
    <mergeCell ref="AJ16:AJ17"/>
    <mergeCell ref="AK16:AK17"/>
    <mergeCell ref="N16:N17"/>
    <mergeCell ref="AA16:AA17"/>
    <mergeCell ref="AB16:AB17"/>
    <mergeCell ref="AC16:AC17"/>
    <mergeCell ref="AD16:AD17"/>
    <mergeCell ref="AE16:AE17"/>
    <mergeCell ref="AL18:AL19"/>
    <mergeCell ref="AM18:AM19"/>
    <mergeCell ref="AN18:AN25"/>
    <mergeCell ref="AO18:AO19"/>
    <mergeCell ref="AP18:AP19"/>
    <mergeCell ref="E20:E21"/>
    <mergeCell ref="F20:F21"/>
    <mergeCell ref="G20:G21"/>
    <mergeCell ref="H20:H21"/>
    <mergeCell ref="I20:I21"/>
    <mergeCell ref="AF18:AF19"/>
    <mergeCell ref="AG18:AG19"/>
    <mergeCell ref="AH18:AH19"/>
    <mergeCell ref="AI18:AI19"/>
    <mergeCell ref="AJ18:AJ19"/>
    <mergeCell ref="AK18:AK19"/>
    <mergeCell ref="N18:N19"/>
    <mergeCell ref="AA18:AA19"/>
    <mergeCell ref="AB18:AB19"/>
    <mergeCell ref="AC18:AC19"/>
    <mergeCell ref="AD18:AD19"/>
    <mergeCell ref="AE18:AE19"/>
    <mergeCell ref="H18:H19"/>
    <mergeCell ref="I18:I19"/>
    <mergeCell ref="J18:J19"/>
    <mergeCell ref="K18:K19"/>
    <mergeCell ref="L18:L19"/>
    <mergeCell ref="M18:M19"/>
    <mergeCell ref="AO20:AO21"/>
    <mergeCell ref="AP20:AP21"/>
    <mergeCell ref="E22:E23"/>
    <mergeCell ref="F22:F23"/>
    <mergeCell ref="G22:G23"/>
    <mergeCell ref="H22:H23"/>
    <mergeCell ref="I22:I23"/>
    <mergeCell ref="J22:J23"/>
    <mergeCell ref="K22:K23"/>
    <mergeCell ref="L22:L23"/>
    <mergeCell ref="AH20:AH21"/>
    <mergeCell ref="AI20:AI21"/>
    <mergeCell ref="AJ20:AJ21"/>
    <mergeCell ref="AK20:AK21"/>
    <mergeCell ref="AL20:AL21"/>
    <mergeCell ref="AM20:AM21"/>
    <mergeCell ref="AB20:AB21"/>
    <mergeCell ref="AC20:AC21"/>
    <mergeCell ref="AD20:AD21"/>
    <mergeCell ref="AE20:AE21"/>
    <mergeCell ref="AF20:AF21"/>
    <mergeCell ref="AG20:AG21"/>
    <mergeCell ref="J20:J21"/>
    <mergeCell ref="K20:K21"/>
    <mergeCell ref="L20:L21"/>
    <mergeCell ref="M20:M21"/>
    <mergeCell ref="N20:N21"/>
    <mergeCell ref="AA20:AA21"/>
    <mergeCell ref="AK22:AK23"/>
    <mergeCell ref="AL22:AL23"/>
    <mergeCell ref="AM22:AM23"/>
    <mergeCell ref="AO22:AO23"/>
    <mergeCell ref="AP22:AP23"/>
    <mergeCell ref="E24:E25"/>
    <mergeCell ref="F24:F25"/>
    <mergeCell ref="G24:G25"/>
    <mergeCell ref="H24:H25"/>
    <mergeCell ref="I24:I25"/>
    <mergeCell ref="AE22:AE23"/>
    <mergeCell ref="AF22:AF23"/>
    <mergeCell ref="AG22:AG23"/>
    <mergeCell ref="AH22:AH23"/>
    <mergeCell ref="AI22:AI23"/>
    <mergeCell ref="AJ22:AJ23"/>
    <mergeCell ref="M22:M23"/>
    <mergeCell ref="N22:N23"/>
    <mergeCell ref="AA22:AA23"/>
    <mergeCell ref="AB22:AB23"/>
    <mergeCell ref="AC22:AC23"/>
    <mergeCell ref="AD22:AD23"/>
    <mergeCell ref="AO24:AO25"/>
    <mergeCell ref="AP24:AP25"/>
    <mergeCell ref="B26:B37"/>
    <mergeCell ref="C26:C37"/>
    <mergeCell ref="D26:D37"/>
    <mergeCell ref="E26:E27"/>
    <mergeCell ref="F26:F27"/>
    <mergeCell ref="G26:G27"/>
    <mergeCell ref="H26:H27"/>
    <mergeCell ref="I26:I27"/>
    <mergeCell ref="AH24:AH25"/>
    <mergeCell ref="AI24:AI25"/>
    <mergeCell ref="AJ24:AJ25"/>
    <mergeCell ref="AK24:AK25"/>
    <mergeCell ref="AL24:AL25"/>
    <mergeCell ref="AM24:AM25"/>
    <mergeCell ref="AB24:AB25"/>
    <mergeCell ref="AC24:AC25"/>
    <mergeCell ref="AD24:AD25"/>
    <mergeCell ref="AE24:AE25"/>
    <mergeCell ref="AF24:AF25"/>
    <mergeCell ref="AG24:AG25"/>
    <mergeCell ref="J24:J25"/>
    <mergeCell ref="K24:K25"/>
    <mergeCell ref="L24:L25"/>
    <mergeCell ref="M24:M25"/>
    <mergeCell ref="N24:N25"/>
    <mergeCell ref="AA24:AA25"/>
    <mergeCell ref="E28:E29"/>
    <mergeCell ref="F28:F29"/>
    <mergeCell ref="G28:G29"/>
    <mergeCell ref="H28:H29"/>
    <mergeCell ref="I28:I29"/>
    <mergeCell ref="J28:J29"/>
    <mergeCell ref="K28:K29"/>
    <mergeCell ref="AH26:AH27"/>
    <mergeCell ref="AI26:AI27"/>
    <mergeCell ref="AJ26:AJ27"/>
    <mergeCell ref="AK26:AK27"/>
    <mergeCell ref="AL26:AL27"/>
    <mergeCell ref="AM26:AM27"/>
    <mergeCell ref="AB26:AB27"/>
    <mergeCell ref="AC26:AC27"/>
    <mergeCell ref="AD26:AD27"/>
    <mergeCell ref="AE26:AE27"/>
    <mergeCell ref="AF26:AF27"/>
    <mergeCell ref="AG26:AG27"/>
    <mergeCell ref="J26:J27"/>
    <mergeCell ref="K26:K27"/>
    <mergeCell ref="L26:L27"/>
    <mergeCell ref="M26:M27"/>
    <mergeCell ref="N26:N27"/>
    <mergeCell ref="AA26:AA27"/>
    <mergeCell ref="I30:I31"/>
    <mergeCell ref="J30:J31"/>
    <mergeCell ref="AJ28:AJ29"/>
    <mergeCell ref="AK28:AK29"/>
    <mergeCell ref="AL28:AL29"/>
    <mergeCell ref="AM28:AM29"/>
    <mergeCell ref="AO28:AO29"/>
    <mergeCell ref="AP28:AP29"/>
    <mergeCell ref="AD28:AD29"/>
    <mergeCell ref="AE28:AE29"/>
    <mergeCell ref="AF28:AF29"/>
    <mergeCell ref="AG28:AG29"/>
    <mergeCell ref="AH28:AH29"/>
    <mergeCell ref="AI28:AI29"/>
    <mergeCell ref="L28:L29"/>
    <mergeCell ref="M28:M29"/>
    <mergeCell ref="N28:N29"/>
    <mergeCell ref="AA28:AA29"/>
    <mergeCell ref="AB28:AB29"/>
    <mergeCell ref="AC28:AC29"/>
    <mergeCell ref="AN26:AN37"/>
    <mergeCell ref="AO26:AO27"/>
    <mergeCell ref="AP26:AP27"/>
    <mergeCell ref="AP30:AP31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AI30:AI31"/>
    <mergeCell ref="AJ30:AJ31"/>
    <mergeCell ref="AK30:AK31"/>
    <mergeCell ref="AL30:AL31"/>
    <mergeCell ref="AM30:AM31"/>
    <mergeCell ref="AO30:AO31"/>
    <mergeCell ref="AC30:AC31"/>
    <mergeCell ref="AD30:AD31"/>
    <mergeCell ref="AE30:AE31"/>
    <mergeCell ref="AF30:AF31"/>
    <mergeCell ref="AG30:AG31"/>
    <mergeCell ref="AH30:AH31"/>
    <mergeCell ref="K30:K31"/>
    <mergeCell ref="L30:L31"/>
    <mergeCell ref="M30:M31"/>
    <mergeCell ref="N30:N31"/>
    <mergeCell ref="AA30:AA31"/>
    <mergeCell ref="AB30:AB31"/>
    <mergeCell ref="E30:E31"/>
    <mergeCell ref="F30:F31"/>
    <mergeCell ref="G30:G31"/>
    <mergeCell ref="H30:H31"/>
    <mergeCell ref="AL32:AL33"/>
    <mergeCell ref="AM32:AM33"/>
    <mergeCell ref="AO32:AO33"/>
    <mergeCell ref="AP32:AP33"/>
    <mergeCell ref="E34:E35"/>
    <mergeCell ref="F34:F35"/>
    <mergeCell ref="G34:G35"/>
    <mergeCell ref="H34:H35"/>
    <mergeCell ref="I34:I35"/>
    <mergeCell ref="J34:J35"/>
    <mergeCell ref="AF32:AF33"/>
    <mergeCell ref="AG32:AG33"/>
    <mergeCell ref="AH32:AH33"/>
    <mergeCell ref="AI32:AI33"/>
    <mergeCell ref="AJ32:AJ33"/>
    <mergeCell ref="AK32:AK33"/>
    <mergeCell ref="N32:N33"/>
    <mergeCell ref="AA32:AA33"/>
    <mergeCell ref="AB32:AB33"/>
    <mergeCell ref="AC32:AC33"/>
    <mergeCell ref="AD32:AD33"/>
    <mergeCell ref="AE32:AE33"/>
    <mergeCell ref="AP34:AP35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AI34:AI35"/>
    <mergeCell ref="AJ34:AJ35"/>
    <mergeCell ref="AK34:AK35"/>
    <mergeCell ref="AL34:AL35"/>
    <mergeCell ref="AM34:AM35"/>
    <mergeCell ref="AO34:AO35"/>
    <mergeCell ref="AC34:AC35"/>
    <mergeCell ref="AD34:AD35"/>
    <mergeCell ref="AE34:AE35"/>
    <mergeCell ref="AF34:AF35"/>
    <mergeCell ref="AG34:AG35"/>
    <mergeCell ref="AH34:AH35"/>
    <mergeCell ref="K34:K35"/>
    <mergeCell ref="L34:L35"/>
    <mergeCell ref="M34:M35"/>
    <mergeCell ref="N34:N35"/>
    <mergeCell ref="AA34:AA35"/>
    <mergeCell ref="AB34:AB35"/>
    <mergeCell ref="AL36:AL37"/>
    <mergeCell ref="AM36:AM37"/>
    <mergeCell ref="AO36:AO37"/>
    <mergeCell ref="AP36:AP37"/>
    <mergeCell ref="B38:B45"/>
    <mergeCell ref="C38:C45"/>
    <mergeCell ref="D38:D41"/>
    <mergeCell ref="E38:E39"/>
    <mergeCell ref="F38:F39"/>
    <mergeCell ref="G38:G39"/>
    <mergeCell ref="AF36:AF37"/>
    <mergeCell ref="AG36:AG37"/>
    <mergeCell ref="AH36:AH37"/>
    <mergeCell ref="AI36:AI37"/>
    <mergeCell ref="AJ36:AJ37"/>
    <mergeCell ref="AK36:AK37"/>
    <mergeCell ref="N36:N37"/>
    <mergeCell ref="AA36:AA37"/>
    <mergeCell ref="AB36:AB37"/>
    <mergeCell ref="AC36:AC37"/>
    <mergeCell ref="AD36:AD37"/>
    <mergeCell ref="AE36:AE37"/>
    <mergeCell ref="AL38:AL39"/>
    <mergeCell ref="AM38:AM39"/>
    <mergeCell ref="AN38:AN45"/>
    <mergeCell ref="AO38:AO39"/>
    <mergeCell ref="AP38:AP39"/>
    <mergeCell ref="E40:E41"/>
    <mergeCell ref="F40:F41"/>
    <mergeCell ref="G40:G41"/>
    <mergeCell ref="H40:H41"/>
    <mergeCell ref="I40:I41"/>
    <mergeCell ref="AF38:AF39"/>
    <mergeCell ref="AG38:AG39"/>
    <mergeCell ref="AH38:AH39"/>
    <mergeCell ref="AI38:AI39"/>
    <mergeCell ref="AJ38:AJ39"/>
    <mergeCell ref="AK38:AK39"/>
    <mergeCell ref="N38:N39"/>
    <mergeCell ref="AA38:AA39"/>
    <mergeCell ref="AB38:AB39"/>
    <mergeCell ref="AC38:AC39"/>
    <mergeCell ref="AD38:AD39"/>
    <mergeCell ref="AE38:AE39"/>
    <mergeCell ref="H38:H39"/>
    <mergeCell ref="I38:I39"/>
    <mergeCell ref="J38:J39"/>
    <mergeCell ref="K38:K39"/>
    <mergeCell ref="L38:L39"/>
    <mergeCell ref="M38:M39"/>
    <mergeCell ref="AO40:AO41"/>
    <mergeCell ref="AP40:AP41"/>
    <mergeCell ref="D42:D45"/>
    <mergeCell ref="E42:E43"/>
    <mergeCell ref="F42:F43"/>
    <mergeCell ref="G42:G43"/>
    <mergeCell ref="H42:H43"/>
    <mergeCell ref="I42:I43"/>
    <mergeCell ref="J42:J43"/>
    <mergeCell ref="K42:K43"/>
    <mergeCell ref="AH40:AH41"/>
    <mergeCell ref="AI40:AI41"/>
    <mergeCell ref="AJ40:AJ41"/>
    <mergeCell ref="AK40:AK41"/>
    <mergeCell ref="AL40:AL41"/>
    <mergeCell ref="AM40:AM41"/>
    <mergeCell ref="AB40:AB41"/>
    <mergeCell ref="AC40:AC41"/>
    <mergeCell ref="AD40:AD41"/>
    <mergeCell ref="AE40:AE41"/>
    <mergeCell ref="AF40:AF41"/>
    <mergeCell ref="AG40:AG41"/>
    <mergeCell ref="J40:J41"/>
    <mergeCell ref="K40:K41"/>
    <mergeCell ref="L40:L41"/>
    <mergeCell ref="M40:M41"/>
    <mergeCell ref="N40:N41"/>
    <mergeCell ref="AA40:AA41"/>
    <mergeCell ref="I44:I45"/>
    <mergeCell ref="J44:J45"/>
    <mergeCell ref="AJ42:AJ43"/>
    <mergeCell ref="AK42:AK43"/>
    <mergeCell ref="AL42:AL43"/>
    <mergeCell ref="AM42:AM43"/>
    <mergeCell ref="AO42:AO43"/>
    <mergeCell ref="AP42:AP43"/>
    <mergeCell ref="AD42:AD43"/>
    <mergeCell ref="AE42:AE43"/>
    <mergeCell ref="AF42:AF43"/>
    <mergeCell ref="AG42:AG43"/>
    <mergeCell ref="AH42:AH43"/>
    <mergeCell ref="AI42:AI43"/>
    <mergeCell ref="L42:L43"/>
    <mergeCell ref="M42:M43"/>
    <mergeCell ref="N42:N43"/>
    <mergeCell ref="AA42:AA43"/>
    <mergeCell ref="AB42:AB43"/>
    <mergeCell ref="AC42:AC43"/>
    <mergeCell ref="AP44:AP45"/>
    <mergeCell ref="B46:B57"/>
    <mergeCell ref="C46:C57"/>
    <mergeCell ref="D46:D57"/>
    <mergeCell ref="E46:E47"/>
    <mergeCell ref="F46:F47"/>
    <mergeCell ref="G46:G47"/>
    <mergeCell ref="H46:H47"/>
    <mergeCell ref="I46:I47"/>
    <mergeCell ref="J46:J47"/>
    <mergeCell ref="AI44:AI45"/>
    <mergeCell ref="AJ44:AJ45"/>
    <mergeCell ref="AK44:AK45"/>
    <mergeCell ref="AL44:AL45"/>
    <mergeCell ref="AM44:AM45"/>
    <mergeCell ref="AO44:AO45"/>
    <mergeCell ref="AC44:AC45"/>
    <mergeCell ref="AD44:AD45"/>
    <mergeCell ref="AE44:AE45"/>
    <mergeCell ref="AF44:AF45"/>
    <mergeCell ref="AG44:AG45"/>
    <mergeCell ref="AH44:AH45"/>
    <mergeCell ref="K44:K45"/>
    <mergeCell ref="L44:L45"/>
    <mergeCell ref="M44:M45"/>
    <mergeCell ref="N44:N45"/>
    <mergeCell ref="AA44:AA45"/>
    <mergeCell ref="AB44:AB45"/>
    <mergeCell ref="E44:E45"/>
    <mergeCell ref="F44:F45"/>
    <mergeCell ref="G44:G45"/>
    <mergeCell ref="H44:H45"/>
    <mergeCell ref="AO46:AO47"/>
    <mergeCell ref="AP46:AP47"/>
    <mergeCell ref="E48:E49"/>
    <mergeCell ref="F48:F49"/>
    <mergeCell ref="G48:G49"/>
    <mergeCell ref="H48:H49"/>
    <mergeCell ref="I48:I49"/>
    <mergeCell ref="J48:J49"/>
    <mergeCell ref="K48:K49"/>
    <mergeCell ref="L48:L49"/>
    <mergeCell ref="AI46:AI47"/>
    <mergeCell ref="AJ46:AJ47"/>
    <mergeCell ref="AK46:AK47"/>
    <mergeCell ref="AL46:AL47"/>
    <mergeCell ref="AM46:AM47"/>
    <mergeCell ref="AN46:AN57"/>
    <mergeCell ref="AK48:AK49"/>
    <mergeCell ref="AL48:AL49"/>
    <mergeCell ref="AM48:AM49"/>
    <mergeCell ref="AK50:AK51"/>
    <mergeCell ref="AC46:AC47"/>
    <mergeCell ref="AD46:AD47"/>
    <mergeCell ref="AE46:AE47"/>
    <mergeCell ref="AF46:AF47"/>
    <mergeCell ref="AG46:AG47"/>
    <mergeCell ref="AH46:AH47"/>
    <mergeCell ref="K46:K47"/>
    <mergeCell ref="L46:L47"/>
    <mergeCell ref="M46:M47"/>
    <mergeCell ref="N46:N47"/>
    <mergeCell ref="AA46:AA47"/>
    <mergeCell ref="AB46:AB47"/>
    <mergeCell ref="AO48:AO49"/>
    <mergeCell ref="AP48:AP49"/>
    <mergeCell ref="E50:E51"/>
    <mergeCell ref="F50:F51"/>
    <mergeCell ref="G50:G51"/>
    <mergeCell ref="H50:H51"/>
    <mergeCell ref="I50:I51"/>
    <mergeCell ref="J50:J51"/>
    <mergeCell ref="K50:K51"/>
    <mergeCell ref="L50:L51"/>
    <mergeCell ref="AE48:AE49"/>
    <mergeCell ref="AF48:AF49"/>
    <mergeCell ref="AG48:AG49"/>
    <mergeCell ref="AH48:AH49"/>
    <mergeCell ref="AI48:AI49"/>
    <mergeCell ref="AJ48:AJ49"/>
    <mergeCell ref="M48:M49"/>
    <mergeCell ref="N48:N49"/>
    <mergeCell ref="AA48:AA49"/>
    <mergeCell ref="AB48:AB49"/>
    <mergeCell ref="AC48:AC49"/>
    <mergeCell ref="AD48:AD49"/>
    <mergeCell ref="AL50:AL51"/>
    <mergeCell ref="AM50:AM51"/>
    <mergeCell ref="AO50:AO51"/>
    <mergeCell ref="AP50:AP51"/>
    <mergeCell ref="E52:E53"/>
    <mergeCell ref="F52:F53"/>
    <mergeCell ref="G52:G53"/>
    <mergeCell ref="H52:H53"/>
    <mergeCell ref="I52:I53"/>
    <mergeCell ref="J52:J53"/>
    <mergeCell ref="AE50:AE51"/>
    <mergeCell ref="AF50:AF51"/>
    <mergeCell ref="AG50:AG51"/>
    <mergeCell ref="AH50:AH51"/>
    <mergeCell ref="AI50:AI51"/>
    <mergeCell ref="AJ50:AJ51"/>
    <mergeCell ref="M50:M51"/>
    <mergeCell ref="N50:N51"/>
    <mergeCell ref="AA50:AA51"/>
    <mergeCell ref="AB50:AB51"/>
    <mergeCell ref="AC50:AC51"/>
    <mergeCell ref="AD50:AD51"/>
    <mergeCell ref="AP52:AP53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AI52:AI53"/>
    <mergeCell ref="AJ52:AJ53"/>
    <mergeCell ref="AK52:AK53"/>
    <mergeCell ref="AL52:AL53"/>
    <mergeCell ref="AM52:AM53"/>
    <mergeCell ref="AO52:AO53"/>
    <mergeCell ref="AC52:AC53"/>
    <mergeCell ref="AD52:AD53"/>
    <mergeCell ref="AE52:AE53"/>
    <mergeCell ref="AF52:AF53"/>
    <mergeCell ref="AG52:AG53"/>
    <mergeCell ref="AH52:AH53"/>
    <mergeCell ref="K52:K53"/>
    <mergeCell ref="L52:L53"/>
    <mergeCell ref="M52:M53"/>
    <mergeCell ref="N52:N53"/>
    <mergeCell ref="AA52:AA53"/>
    <mergeCell ref="AB52:AB53"/>
    <mergeCell ref="AL54:AL55"/>
    <mergeCell ref="AM54:AM55"/>
    <mergeCell ref="AO54:AO55"/>
    <mergeCell ref="AP54:AP55"/>
    <mergeCell ref="E56:E57"/>
    <mergeCell ref="F56:F57"/>
    <mergeCell ref="G56:G57"/>
    <mergeCell ref="H56:H57"/>
    <mergeCell ref="I56:I57"/>
    <mergeCell ref="J56:J57"/>
    <mergeCell ref="AF54:AF55"/>
    <mergeCell ref="AG54:AG55"/>
    <mergeCell ref="AH54:AH55"/>
    <mergeCell ref="AI54:AI55"/>
    <mergeCell ref="AJ54:AJ55"/>
    <mergeCell ref="AK54:AK55"/>
    <mergeCell ref="N54:N55"/>
    <mergeCell ref="AA54:AA55"/>
    <mergeCell ref="AB54:AB55"/>
    <mergeCell ref="AC54:AC55"/>
    <mergeCell ref="AD54:AD55"/>
    <mergeCell ref="AE54:AE55"/>
    <mergeCell ref="AP56:AP57"/>
    <mergeCell ref="B58:B105"/>
    <mergeCell ref="C58:C105"/>
    <mergeCell ref="D58:D105"/>
    <mergeCell ref="E58:E59"/>
    <mergeCell ref="F58:F59"/>
    <mergeCell ref="G58:G59"/>
    <mergeCell ref="H58:H59"/>
    <mergeCell ref="I58:I59"/>
    <mergeCell ref="J58:J59"/>
    <mergeCell ref="AI56:AI57"/>
    <mergeCell ref="AJ56:AJ57"/>
    <mergeCell ref="AK56:AK57"/>
    <mergeCell ref="AL56:AL57"/>
    <mergeCell ref="AM56:AM57"/>
    <mergeCell ref="AO56:AO57"/>
    <mergeCell ref="AC56:AC57"/>
    <mergeCell ref="AD56:AD57"/>
    <mergeCell ref="AE56:AE57"/>
    <mergeCell ref="AF56:AF57"/>
    <mergeCell ref="AG56:AG57"/>
    <mergeCell ref="AH56:AH57"/>
    <mergeCell ref="K56:K57"/>
    <mergeCell ref="L56:L57"/>
    <mergeCell ref="M56:M57"/>
    <mergeCell ref="N56:N57"/>
    <mergeCell ref="AA56:AA57"/>
    <mergeCell ref="AB56:AB57"/>
    <mergeCell ref="AO58:AO59"/>
    <mergeCell ref="AP58:AP59"/>
    <mergeCell ref="E60:E61"/>
    <mergeCell ref="F60:F61"/>
    <mergeCell ref="G60:G61"/>
    <mergeCell ref="H60:H61"/>
    <mergeCell ref="I60:I61"/>
    <mergeCell ref="J60:J61"/>
    <mergeCell ref="K60:K61"/>
    <mergeCell ref="L60:L61"/>
    <mergeCell ref="AI58:AI59"/>
    <mergeCell ref="AJ58:AJ59"/>
    <mergeCell ref="AK58:AK59"/>
    <mergeCell ref="AL58:AL59"/>
    <mergeCell ref="AM58:AM59"/>
    <mergeCell ref="AN58:AN105"/>
    <mergeCell ref="AK60:AK61"/>
    <mergeCell ref="AL60:AL61"/>
    <mergeCell ref="AM60:AM61"/>
    <mergeCell ref="AK62:AK63"/>
    <mergeCell ref="AC58:AC59"/>
    <mergeCell ref="AD58:AD59"/>
    <mergeCell ref="AE58:AE59"/>
    <mergeCell ref="AF58:AF59"/>
    <mergeCell ref="AG58:AG59"/>
    <mergeCell ref="AH58:AH59"/>
    <mergeCell ref="K58:K59"/>
    <mergeCell ref="L58:L59"/>
    <mergeCell ref="M58:M59"/>
    <mergeCell ref="N58:N59"/>
    <mergeCell ref="AA58:AA59"/>
    <mergeCell ref="AB58:AB59"/>
    <mergeCell ref="AO60:AO61"/>
    <mergeCell ref="AP60:AP61"/>
    <mergeCell ref="E62:E63"/>
    <mergeCell ref="F62:F63"/>
    <mergeCell ref="G62:G63"/>
    <mergeCell ref="H62:H63"/>
    <mergeCell ref="I62:I63"/>
    <mergeCell ref="J62:J63"/>
    <mergeCell ref="K62:K63"/>
    <mergeCell ref="L62:L63"/>
    <mergeCell ref="AE60:AE61"/>
    <mergeCell ref="AF60:AF61"/>
    <mergeCell ref="AG60:AG61"/>
    <mergeCell ref="AH60:AH61"/>
    <mergeCell ref="AI60:AI61"/>
    <mergeCell ref="AJ60:AJ61"/>
    <mergeCell ref="M60:M61"/>
    <mergeCell ref="N60:N61"/>
    <mergeCell ref="AA60:AA61"/>
    <mergeCell ref="AB60:AB61"/>
    <mergeCell ref="AC60:AC61"/>
    <mergeCell ref="AD60:AD61"/>
    <mergeCell ref="AL62:AL63"/>
    <mergeCell ref="AM62:AM63"/>
    <mergeCell ref="AO62:AO63"/>
    <mergeCell ref="AP62:AP63"/>
    <mergeCell ref="E64:E65"/>
    <mergeCell ref="F64:F65"/>
    <mergeCell ref="G64:G65"/>
    <mergeCell ref="H64:H65"/>
    <mergeCell ref="I64:I65"/>
    <mergeCell ref="J64:J65"/>
    <mergeCell ref="AE62:AE63"/>
    <mergeCell ref="AF62:AF63"/>
    <mergeCell ref="AG62:AG63"/>
    <mergeCell ref="AH62:AH63"/>
    <mergeCell ref="AI62:AI63"/>
    <mergeCell ref="AJ62:AJ63"/>
    <mergeCell ref="M62:M63"/>
    <mergeCell ref="N62:N63"/>
    <mergeCell ref="AA62:AA63"/>
    <mergeCell ref="AB62:AB63"/>
    <mergeCell ref="AC62:AC63"/>
    <mergeCell ref="AD62:AD63"/>
    <mergeCell ref="AP64:AP65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AI64:AI65"/>
    <mergeCell ref="AJ64:AJ65"/>
    <mergeCell ref="AK64:AK65"/>
    <mergeCell ref="AL64:AL65"/>
    <mergeCell ref="AM64:AM65"/>
    <mergeCell ref="AO64:AO65"/>
    <mergeCell ref="AC64:AC65"/>
    <mergeCell ref="AD64:AD65"/>
    <mergeCell ref="AE64:AE65"/>
    <mergeCell ref="AF64:AF65"/>
    <mergeCell ref="AG64:AG65"/>
    <mergeCell ref="AH64:AH65"/>
    <mergeCell ref="K64:K65"/>
    <mergeCell ref="L64:L65"/>
    <mergeCell ref="M64:M65"/>
    <mergeCell ref="N64:N65"/>
    <mergeCell ref="AA64:AA65"/>
    <mergeCell ref="AB64:AB65"/>
    <mergeCell ref="AL66:AL67"/>
    <mergeCell ref="AM66:AM67"/>
    <mergeCell ref="AO66:AO67"/>
    <mergeCell ref="AP66:AP67"/>
    <mergeCell ref="E68:E69"/>
    <mergeCell ref="F68:F69"/>
    <mergeCell ref="G68:G69"/>
    <mergeCell ref="H68:H69"/>
    <mergeCell ref="I68:I69"/>
    <mergeCell ref="J68:J69"/>
    <mergeCell ref="AF66:AF67"/>
    <mergeCell ref="AG66:AG67"/>
    <mergeCell ref="AH66:AH67"/>
    <mergeCell ref="AI66:AI67"/>
    <mergeCell ref="AJ66:AJ67"/>
    <mergeCell ref="AK66:AK67"/>
    <mergeCell ref="N66:N67"/>
    <mergeCell ref="AA66:AA67"/>
    <mergeCell ref="AB66:AB67"/>
    <mergeCell ref="AC66:AC67"/>
    <mergeCell ref="AD66:AD67"/>
    <mergeCell ref="AE66:AE67"/>
    <mergeCell ref="AP68:AP69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AI68:AI69"/>
    <mergeCell ref="AJ68:AJ69"/>
    <mergeCell ref="AK68:AK69"/>
    <mergeCell ref="AL68:AL69"/>
    <mergeCell ref="AM68:AM69"/>
    <mergeCell ref="AO68:AO69"/>
    <mergeCell ref="AC68:AC69"/>
    <mergeCell ref="AD68:AD69"/>
    <mergeCell ref="AE68:AE69"/>
    <mergeCell ref="AF68:AF69"/>
    <mergeCell ref="AG68:AG69"/>
    <mergeCell ref="AH68:AH69"/>
    <mergeCell ref="K68:K69"/>
    <mergeCell ref="L68:L69"/>
    <mergeCell ref="M68:M69"/>
    <mergeCell ref="N68:N69"/>
    <mergeCell ref="AA68:AA69"/>
    <mergeCell ref="AB68:AB69"/>
    <mergeCell ref="AL70:AL71"/>
    <mergeCell ref="AM70:AM71"/>
    <mergeCell ref="AO70:AO71"/>
    <mergeCell ref="AP70:AP71"/>
    <mergeCell ref="E72:E73"/>
    <mergeCell ref="F72:F73"/>
    <mergeCell ref="G72:G73"/>
    <mergeCell ref="H72:H73"/>
    <mergeCell ref="I72:I73"/>
    <mergeCell ref="J72:J73"/>
    <mergeCell ref="AF70:AF71"/>
    <mergeCell ref="AG70:AG71"/>
    <mergeCell ref="AH70:AH71"/>
    <mergeCell ref="AI70:AI71"/>
    <mergeCell ref="AJ70:AJ71"/>
    <mergeCell ref="AK70:AK71"/>
    <mergeCell ref="N70:N71"/>
    <mergeCell ref="AA70:AA71"/>
    <mergeCell ref="AB70:AB71"/>
    <mergeCell ref="AC70:AC71"/>
    <mergeCell ref="AD70:AD71"/>
    <mergeCell ref="AE70:AE71"/>
    <mergeCell ref="AP72:AP73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AI72:AI73"/>
    <mergeCell ref="AJ72:AJ73"/>
    <mergeCell ref="AK72:AK73"/>
    <mergeCell ref="AL72:AL73"/>
    <mergeCell ref="AM72:AM73"/>
    <mergeCell ref="AO72:AO73"/>
    <mergeCell ref="AC72:AC73"/>
    <mergeCell ref="AD72:AD73"/>
    <mergeCell ref="AE72:AE73"/>
    <mergeCell ref="AF72:AF73"/>
    <mergeCell ref="AG72:AG73"/>
    <mergeCell ref="AH72:AH73"/>
    <mergeCell ref="K72:K73"/>
    <mergeCell ref="L72:L73"/>
    <mergeCell ref="M72:M73"/>
    <mergeCell ref="N72:N73"/>
    <mergeCell ref="AA72:AA73"/>
    <mergeCell ref="AB72:AB73"/>
    <mergeCell ref="AL74:AL75"/>
    <mergeCell ref="AM74:AM75"/>
    <mergeCell ref="AO74:AO75"/>
    <mergeCell ref="AP74:AP75"/>
    <mergeCell ref="E76:E77"/>
    <mergeCell ref="F76:F77"/>
    <mergeCell ref="G76:G77"/>
    <mergeCell ref="H76:H77"/>
    <mergeCell ref="I76:I77"/>
    <mergeCell ref="J76:J77"/>
    <mergeCell ref="AF74:AF75"/>
    <mergeCell ref="AG74:AG75"/>
    <mergeCell ref="AH74:AH75"/>
    <mergeCell ref="AI74:AI75"/>
    <mergeCell ref="AJ74:AJ75"/>
    <mergeCell ref="AK74:AK75"/>
    <mergeCell ref="N74:N75"/>
    <mergeCell ref="AA74:AA75"/>
    <mergeCell ref="AB74:AB75"/>
    <mergeCell ref="AC74:AC75"/>
    <mergeCell ref="AD74:AD75"/>
    <mergeCell ref="AE74:AE75"/>
    <mergeCell ref="AP76:AP77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AI76:AI77"/>
    <mergeCell ref="AJ76:AJ77"/>
    <mergeCell ref="AK76:AK77"/>
    <mergeCell ref="AL76:AL77"/>
    <mergeCell ref="AM76:AM77"/>
    <mergeCell ref="AO76:AO77"/>
    <mergeCell ref="AC76:AC77"/>
    <mergeCell ref="AD76:AD77"/>
    <mergeCell ref="AE76:AE77"/>
    <mergeCell ref="AF76:AF77"/>
    <mergeCell ref="AG76:AG77"/>
    <mergeCell ref="AH76:AH77"/>
    <mergeCell ref="K76:K77"/>
    <mergeCell ref="L76:L77"/>
    <mergeCell ref="M76:M77"/>
    <mergeCell ref="N76:N77"/>
    <mergeCell ref="AA76:AA77"/>
    <mergeCell ref="AB76:AB77"/>
    <mergeCell ref="AL78:AL79"/>
    <mergeCell ref="AM78:AM79"/>
    <mergeCell ref="AO78:AO79"/>
    <mergeCell ref="AP78:AP79"/>
    <mergeCell ref="E80:E81"/>
    <mergeCell ref="F80:F81"/>
    <mergeCell ref="G80:G81"/>
    <mergeCell ref="H80:H81"/>
    <mergeCell ref="I80:I81"/>
    <mergeCell ref="J80:J81"/>
    <mergeCell ref="AF78:AF79"/>
    <mergeCell ref="AG78:AG79"/>
    <mergeCell ref="AH78:AH79"/>
    <mergeCell ref="AI78:AI79"/>
    <mergeCell ref="AJ78:AJ79"/>
    <mergeCell ref="AK78:AK79"/>
    <mergeCell ref="N78:N79"/>
    <mergeCell ref="AA78:AA79"/>
    <mergeCell ref="AB78:AB79"/>
    <mergeCell ref="AC78:AC79"/>
    <mergeCell ref="AD78:AD79"/>
    <mergeCell ref="AE78:AE79"/>
    <mergeCell ref="AP80:AP81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AI80:AI81"/>
    <mergeCell ref="AJ80:AJ81"/>
    <mergeCell ref="AK80:AK81"/>
    <mergeCell ref="AL80:AL81"/>
    <mergeCell ref="AM80:AM81"/>
    <mergeCell ref="AO80:AO81"/>
    <mergeCell ref="AC80:AC81"/>
    <mergeCell ref="AD80:AD81"/>
    <mergeCell ref="AE80:AE81"/>
    <mergeCell ref="AF80:AF81"/>
    <mergeCell ref="AG80:AG81"/>
    <mergeCell ref="AH80:AH81"/>
    <mergeCell ref="K80:K81"/>
    <mergeCell ref="L80:L81"/>
    <mergeCell ref="M80:M81"/>
    <mergeCell ref="N80:N81"/>
    <mergeCell ref="AA80:AA81"/>
    <mergeCell ref="AB80:AB81"/>
    <mergeCell ref="AL82:AL83"/>
    <mergeCell ref="AM82:AM83"/>
    <mergeCell ref="AO82:AO83"/>
    <mergeCell ref="AP82:AP83"/>
    <mergeCell ref="E84:E85"/>
    <mergeCell ref="F84:F85"/>
    <mergeCell ref="G84:G85"/>
    <mergeCell ref="H84:H85"/>
    <mergeCell ref="I84:I85"/>
    <mergeCell ref="J84:J85"/>
    <mergeCell ref="AF82:AF83"/>
    <mergeCell ref="AG82:AG83"/>
    <mergeCell ref="AH82:AH83"/>
    <mergeCell ref="AI82:AI83"/>
    <mergeCell ref="AJ82:AJ83"/>
    <mergeCell ref="AK82:AK83"/>
    <mergeCell ref="N82:N83"/>
    <mergeCell ref="AA82:AA83"/>
    <mergeCell ref="AB82:AB83"/>
    <mergeCell ref="AC82:AC83"/>
    <mergeCell ref="AD82:AD83"/>
    <mergeCell ref="AE82:AE83"/>
    <mergeCell ref="AP84:AP85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AI84:AI85"/>
    <mergeCell ref="AJ84:AJ85"/>
    <mergeCell ref="AK84:AK85"/>
    <mergeCell ref="AL84:AL85"/>
    <mergeCell ref="AM84:AM85"/>
    <mergeCell ref="AO84:AO85"/>
    <mergeCell ref="AC84:AC85"/>
    <mergeCell ref="AD84:AD85"/>
    <mergeCell ref="AE84:AE85"/>
    <mergeCell ref="AF84:AF85"/>
    <mergeCell ref="AG84:AG85"/>
    <mergeCell ref="AH84:AH85"/>
    <mergeCell ref="K84:K85"/>
    <mergeCell ref="L84:L85"/>
    <mergeCell ref="M84:M85"/>
    <mergeCell ref="N84:N85"/>
    <mergeCell ref="AA84:AA85"/>
    <mergeCell ref="AB84:AB85"/>
    <mergeCell ref="AL86:AL87"/>
    <mergeCell ref="AM86:AM87"/>
    <mergeCell ref="AO86:AO87"/>
    <mergeCell ref="AP86:AP87"/>
    <mergeCell ref="E88:E89"/>
    <mergeCell ref="F88:F89"/>
    <mergeCell ref="G88:G89"/>
    <mergeCell ref="H88:H89"/>
    <mergeCell ref="I88:I89"/>
    <mergeCell ref="J88:J89"/>
    <mergeCell ref="AF86:AF87"/>
    <mergeCell ref="AG86:AG87"/>
    <mergeCell ref="AH86:AH87"/>
    <mergeCell ref="AI86:AI87"/>
    <mergeCell ref="AJ86:AJ87"/>
    <mergeCell ref="AK86:AK87"/>
    <mergeCell ref="N86:N87"/>
    <mergeCell ref="AA86:AA87"/>
    <mergeCell ref="AB86:AB87"/>
    <mergeCell ref="AC86:AC87"/>
    <mergeCell ref="AD86:AD87"/>
    <mergeCell ref="AE86:AE87"/>
    <mergeCell ref="AP88:AP89"/>
    <mergeCell ref="E90:E91"/>
    <mergeCell ref="F90:F91"/>
    <mergeCell ref="G90:G91"/>
    <mergeCell ref="H90:H91"/>
    <mergeCell ref="I90:I91"/>
    <mergeCell ref="J90:J91"/>
    <mergeCell ref="K90:K91"/>
    <mergeCell ref="L90:L91"/>
    <mergeCell ref="M90:M91"/>
    <mergeCell ref="AI88:AI89"/>
    <mergeCell ref="AJ88:AJ89"/>
    <mergeCell ref="AK88:AK89"/>
    <mergeCell ref="AL88:AL89"/>
    <mergeCell ref="AM88:AM89"/>
    <mergeCell ref="AO88:AO89"/>
    <mergeCell ref="AC88:AC89"/>
    <mergeCell ref="AD88:AD89"/>
    <mergeCell ref="AE88:AE89"/>
    <mergeCell ref="AF88:AF89"/>
    <mergeCell ref="AG88:AG89"/>
    <mergeCell ref="AH88:AH89"/>
    <mergeCell ref="K88:K89"/>
    <mergeCell ref="L88:L89"/>
    <mergeCell ref="M88:M89"/>
    <mergeCell ref="N88:N89"/>
    <mergeCell ref="AA88:AA89"/>
    <mergeCell ref="AB88:AB89"/>
    <mergeCell ref="AL90:AL91"/>
    <mergeCell ref="AM90:AM91"/>
    <mergeCell ref="AO90:AO91"/>
    <mergeCell ref="AP90:AP91"/>
    <mergeCell ref="E92:E93"/>
    <mergeCell ref="F92:F93"/>
    <mergeCell ref="G92:G93"/>
    <mergeCell ref="H92:H93"/>
    <mergeCell ref="I92:I93"/>
    <mergeCell ref="J92:J93"/>
    <mergeCell ref="AF90:AF91"/>
    <mergeCell ref="AG90:AG91"/>
    <mergeCell ref="AH90:AH91"/>
    <mergeCell ref="AI90:AI91"/>
    <mergeCell ref="AJ90:AJ91"/>
    <mergeCell ref="AK90:AK91"/>
    <mergeCell ref="N90:N91"/>
    <mergeCell ref="AA90:AA91"/>
    <mergeCell ref="AB90:AB91"/>
    <mergeCell ref="AC90:AC91"/>
    <mergeCell ref="AD90:AD91"/>
    <mergeCell ref="AE90:AE91"/>
    <mergeCell ref="AP92:AP93"/>
    <mergeCell ref="E94:E95"/>
    <mergeCell ref="F94:F95"/>
    <mergeCell ref="G94:G95"/>
    <mergeCell ref="H94:H95"/>
    <mergeCell ref="I94:I95"/>
    <mergeCell ref="J94:J95"/>
    <mergeCell ref="K94:K95"/>
    <mergeCell ref="L94:L95"/>
    <mergeCell ref="M94:M95"/>
    <mergeCell ref="AI92:AI93"/>
    <mergeCell ref="AJ92:AJ93"/>
    <mergeCell ref="AK92:AK93"/>
    <mergeCell ref="AL92:AL93"/>
    <mergeCell ref="AM92:AM93"/>
    <mergeCell ref="AO92:AO93"/>
    <mergeCell ref="AC92:AC93"/>
    <mergeCell ref="AD92:AD93"/>
    <mergeCell ref="AE92:AE93"/>
    <mergeCell ref="AF92:AF93"/>
    <mergeCell ref="AG92:AG93"/>
    <mergeCell ref="AH92:AH93"/>
    <mergeCell ref="K92:K93"/>
    <mergeCell ref="L92:L93"/>
    <mergeCell ref="M92:M93"/>
    <mergeCell ref="N92:N93"/>
    <mergeCell ref="AA92:AA93"/>
    <mergeCell ref="AB92:AB93"/>
    <mergeCell ref="AL94:AL95"/>
    <mergeCell ref="AM94:AM95"/>
    <mergeCell ref="AO94:AO95"/>
    <mergeCell ref="AP94:AP95"/>
    <mergeCell ref="E96:E97"/>
    <mergeCell ref="F96:F97"/>
    <mergeCell ref="G96:G97"/>
    <mergeCell ref="H96:H97"/>
    <mergeCell ref="I96:I97"/>
    <mergeCell ref="J96:J97"/>
    <mergeCell ref="AF94:AF95"/>
    <mergeCell ref="AG94:AG95"/>
    <mergeCell ref="AH94:AH95"/>
    <mergeCell ref="AI94:AI95"/>
    <mergeCell ref="AJ94:AJ95"/>
    <mergeCell ref="AK94:AK95"/>
    <mergeCell ref="N94:N95"/>
    <mergeCell ref="AA94:AA95"/>
    <mergeCell ref="AB94:AB95"/>
    <mergeCell ref="AC94:AC95"/>
    <mergeCell ref="AD94:AD95"/>
    <mergeCell ref="AE94:AE95"/>
    <mergeCell ref="AP96:AP97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AI96:AI97"/>
    <mergeCell ref="AJ96:AJ97"/>
    <mergeCell ref="AK96:AK97"/>
    <mergeCell ref="AL96:AL97"/>
    <mergeCell ref="AM96:AM97"/>
    <mergeCell ref="AO96:AO97"/>
    <mergeCell ref="AC96:AC97"/>
    <mergeCell ref="AD96:AD97"/>
    <mergeCell ref="AE96:AE97"/>
    <mergeCell ref="AF96:AF97"/>
    <mergeCell ref="AG96:AG97"/>
    <mergeCell ref="AH96:AH97"/>
    <mergeCell ref="K96:K97"/>
    <mergeCell ref="L96:L97"/>
    <mergeCell ref="M96:M97"/>
    <mergeCell ref="N96:N97"/>
    <mergeCell ref="AA96:AA97"/>
    <mergeCell ref="AB96:AB97"/>
    <mergeCell ref="AL98:AL99"/>
    <mergeCell ref="AM98:AM99"/>
    <mergeCell ref="AO98:AO99"/>
    <mergeCell ref="AP98:AP99"/>
    <mergeCell ref="E100:E101"/>
    <mergeCell ref="F100:F101"/>
    <mergeCell ref="G100:G101"/>
    <mergeCell ref="H100:H101"/>
    <mergeCell ref="I100:I101"/>
    <mergeCell ref="J100:J101"/>
    <mergeCell ref="AF98:AF99"/>
    <mergeCell ref="AG98:AG99"/>
    <mergeCell ref="AH98:AH99"/>
    <mergeCell ref="AI98:AI99"/>
    <mergeCell ref="AJ98:AJ99"/>
    <mergeCell ref="AK98:AK99"/>
    <mergeCell ref="N98:N99"/>
    <mergeCell ref="AA98:AA99"/>
    <mergeCell ref="AB98:AB99"/>
    <mergeCell ref="AC98:AC99"/>
    <mergeCell ref="AD98:AD99"/>
    <mergeCell ref="AE98:AE99"/>
    <mergeCell ref="AP100:AP101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AI100:AI101"/>
    <mergeCell ref="AJ100:AJ101"/>
    <mergeCell ref="AK100:AK101"/>
    <mergeCell ref="AL100:AL101"/>
    <mergeCell ref="AM100:AM101"/>
    <mergeCell ref="AO100:AO101"/>
    <mergeCell ref="AC100:AC101"/>
    <mergeCell ref="AD100:AD101"/>
    <mergeCell ref="AE100:AE101"/>
    <mergeCell ref="AF100:AF101"/>
    <mergeCell ref="AG100:AG101"/>
    <mergeCell ref="AH100:AH101"/>
    <mergeCell ref="K100:K101"/>
    <mergeCell ref="L100:L101"/>
    <mergeCell ref="M100:M101"/>
    <mergeCell ref="N100:N101"/>
    <mergeCell ref="AA100:AA101"/>
    <mergeCell ref="AB100:AB101"/>
    <mergeCell ref="AF104:AF105"/>
    <mergeCell ref="AG104:AG105"/>
    <mergeCell ref="AH104:AH105"/>
    <mergeCell ref="K104:K105"/>
    <mergeCell ref="L104:L105"/>
    <mergeCell ref="M104:M105"/>
    <mergeCell ref="N104:N105"/>
    <mergeCell ref="AA104:AA105"/>
    <mergeCell ref="AB104:AB105"/>
    <mergeCell ref="AL102:AL103"/>
    <mergeCell ref="AM102:AM103"/>
    <mergeCell ref="AO102:AO103"/>
    <mergeCell ref="AP102:AP103"/>
    <mergeCell ref="E104:E105"/>
    <mergeCell ref="F104:F105"/>
    <mergeCell ref="G104:G105"/>
    <mergeCell ref="H104:H105"/>
    <mergeCell ref="I104:I105"/>
    <mergeCell ref="J104:J105"/>
    <mergeCell ref="AF102:AF103"/>
    <mergeCell ref="AG102:AG103"/>
    <mergeCell ref="AH102:AH103"/>
    <mergeCell ref="AI102:AI103"/>
    <mergeCell ref="AJ102:AJ103"/>
    <mergeCell ref="AK102:AK103"/>
    <mergeCell ref="N102:N103"/>
    <mergeCell ref="AA102:AA103"/>
    <mergeCell ref="AB102:AB103"/>
    <mergeCell ref="AC102:AC103"/>
    <mergeCell ref="AD102:AD103"/>
    <mergeCell ref="AE102:AE103"/>
    <mergeCell ref="AM108:AM109"/>
    <mergeCell ref="AC106:AC107"/>
    <mergeCell ref="AD106:AD107"/>
    <mergeCell ref="AE106:AE107"/>
    <mergeCell ref="AF106:AF107"/>
    <mergeCell ref="AG106:AG107"/>
    <mergeCell ref="AH106:AH107"/>
    <mergeCell ref="K106:K107"/>
    <mergeCell ref="L106:L107"/>
    <mergeCell ref="M106:M107"/>
    <mergeCell ref="N106:N107"/>
    <mergeCell ref="AA106:AA107"/>
    <mergeCell ref="AB106:AB107"/>
    <mergeCell ref="AP104:AP105"/>
    <mergeCell ref="B106:B109"/>
    <mergeCell ref="C106:C109"/>
    <mergeCell ref="D106:D109"/>
    <mergeCell ref="E106:E107"/>
    <mergeCell ref="F106:F107"/>
    <mergeCell ref="G106:G107"/>
    <mergeCell ref="H106:H107"/>
    <mergeCell ref="I106:I107"/>
    <mergeCell ref="J106:J107"/>
    <mergeCell ref="AI104:AI105"/>
    <mergeCell ref="AJ104:AJ105"/>
    <mergeCell ref="AK104:AK105"/>
    <mergeCell ref="AL104:AL105"/>
    <mergeCell ref="AM104:AM105"/>
    <mergeCell ref="AO104:AO105"/>
    <mergeCell ref="AC104:AC105"/>
    <mergeCell ref="AD104:AD105"/>
    <mergeCell ref="AE104:AE105"/>
    <mergeCell ref="AO108:AO109"/>
    <mergeCell ref="AP108:AP109"/>
    <mergeCell ref="AE108:AE109"/>
    <mergeCell ref="AF108:AF109"/>
    <mergeCell ref="AG108:AG109"/>
    <mergeCell ref="AH108:AH109"/>
    <mergeCell ref="AI108:AI109"/>
    <mergeCell ref="AJ108:AJ109"/>
    <mergeCell ref="M108:M109"/>
    <mergeCell ref="N108:N109"/>
    <mergeCell ref="AA108:AA109"/>
    <mergeCell ref="AB108:AB109"/>
    <mergeCell ref="AC108:AC109"/>
    <mergeCell ref="AD108:AD109"/>
    <mergeCell ref="AO106:AO107"/>
    <mergeCell ref="AP106:AP107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AI106:AI107"/>
    <mergeCell ref="AJ106:AJ107"/>
    <mergeCell ref="AK106:AK107"/>
    <mergeCell ref="AL106:AL107"/>
    <mergeCell ref="AM106:AM107"/>
    <mergeCell ref="AN106:AN109"/>
    <mergeCell ref="AK108:AK109"/>
    <mergeCell ref="AL108:AL109"/>
  </mergeCells>
  <conditionalFormatting sqref="M52">
    <cfRule type="expression" dxfId="108" priority="2">
      <formula>AND(ISBLANK(M52),AND(DAY(TODAY()&gt;5)))</formula>
    </cfRule>
  </conditionalFormatting>
  <conditionalFormatting sqref="M52:M53">
    <cfRule type="cellIs" dxfId="107" priority="1" operator="lessThanOrEqual">
      <formula>99</formula>
    </cfRule>
  </conditionalFormatting>
  <conditionalFormatting sqref="AA26:AA27">
    <cfRule type="cellIs" dxfId="106" priority="26" operator="greaterThanOrEqual">
      <formula>0.35</formula>
    </cfRule>
  </conditionalFormatting>
  <conditionalFormatting sqref="AA32:AK33">
    <cfRule type="cellIs" dxfId="105" priority="16" operator="greaterThan">
      <formula>0</formula>
    </cfRule>
  </conditionalFormatting>
  <conditionalFormatting sqref="AA56:AK57">
    <cfRule type="expression" dxfId="104" priority="46">
      <formula>AND(ISBLANK(AA56),AND(DAY(TODAY()&gt;5)))</formula>
    </cfRule>
  </conditionalFormatting>
  <conditionalFormatting sqref="AA8:AL9">
    <cfRule type="cellIs" dxfId="103" priority="106" operator="lessThanOrEqual">
      <formula>75</formula>
    </cfRule>
  </conditionalFormatting>
  <conditionalFormatting sqref="AA14:AL15">
    <cfRule type="cellIs" dxfId="102" priority="93" operator="lessThanOrEqual">
      <formula>69</formula>
    </cfRule>
  </conditionalFormatting>
  <conditionalFormatting sqref="AA16:AL17">
    <cfRule type="expression" dxfId="101" priority="124">
      <formula>AND(ISBLANK(AA16),AND(DAY(TODAY()&gt;5)))</formula>
    </cfRule>
  </conditionalFormatting>
  <conditionalFormatting sqref="AA26:AL26">
    <cfRule type="expression" dxfId="100" priority="28">
      <formula>AND(ISBLANK(AA26),AND(DAY(TODAY()&gt;5)))</formula>
    </cfRule>
  </conditionalFormatting>
  <conditionalFormatting sqref="AA28:AL28">
    <cfRule type="expression" dxfId="99" priority="24">
      <formula>AND(ISBLANK(AA28),AND(DAY(TODAY()&gt;5)))</formula>
    </cfRule>
  </conditionalFormatting>
  <conditionalFormatting sqref="AA28:AL29">
    <cfRule type="cellIs" dxfId="98" priority="23" operator="greaterThanOrEqual">
      <formula>0.66</formula>
    </cfRule>
  </conditionalFormatting>
  <conditionalFormatting sqref="AA32:AL32">
    <cfRule type="expression" dxfId="97" priority="17">
      <formula>AND(ISBLANK(AA32),AND(DAY(TODAY()&gt;5)))</formula>
    </cfRule>
  </conditionalFormatting>
  <conditionalFormatting sqref="AA36:AL36">
    <cfRule type="expression" dxfId="96" priority="33">
      <formula>AND(ISBLANK(AA36),AND(DAY(TODAY()&gt;5)))</formula>
    </cfRule>
  </conditionalFormatting>
  <conditionalFormatting sqref="AA36:AL37">
    <cfRule type="cellIs" dxfId="95" priority="87" operator="greaterThan">
      <formula>2</formula>
    </cfRule>
  </conditionalFormatting>
  <conditionalFormatting sqref="AA38:AL38">
    <cfRule type="expression" dxfId="94" priority="70">
      <formula>AND(ISBLANK(AA38),AND(DAY(TODAY()&gt;5)))</formula>
    </cfRule>
  </conditionalFormatting>
  <conditionalFormatting sqref="AA40:AL40">
    <cfRule type="expression" dxfId="93" priority="68">
      <formula>AND(ISBLANK(AA40),AND(DAY(TODAY()&gt;5)))</formula>
    </cfRule>
  </conditionalFormatting>
  <conditionalFormatting sqref="AA42:AL42">
    <cfRule type="expression" dxfId="92" priority="14">
      <formula>AND(ISBLANK(AA42),AND(DAY(TODAY()&gt;5)))</formula>
    </cfRule>
  </conditionalFormatting>
  <conditionalFormatting sqref="AA44:AL44">
    <cfRule type="expression" dxfId="91" priority="10">
      <formula>AND(ISBLANK(AA44),AND(DAY(TODAY()&gt;5)))</formula>
    </cfRule>
  </conditionalFormatting>
  <conditionalFormatting sqref="AA44:AL45">
    <cfRule type="cellIs" dxfId="90" priority="9" operator="lessThan">
      <formula>20</formula>
    </cfRule>
  </conditionalFormatting>
  <conditionalFormatting sqref="AA56:AL57">
    <cfRule type="cellIs" dxfId="89" priority="48" operator="greaterThanOrEqual">
      <formula>10</formula>
    </cfRule>
  </conditionalFormatting>
  <conditionalFormatting sqref="AB10:AB13">
    <cfRule type="notContainsText" dxfId="88" priority="104" operator="notContains" text="100">
      <formula>ISERROR(SEARCH("100",AB10))</formula>
    </cfRule>
  </conditionalFormatting>
  <conditionalFormatting sqref="AB12">
    <cfRule type="expression" dxfId="87" priority="105">
      <formula>AND(ISBLANK(AB12),AND(DAY(TODAY()&gt;5)))</formula>
    </cfRule>
  </conditionalFormatting>
  <conditionalFormatting sqref="AB26:AL27">
    <cfRule type="cellIs" dxfId="86" priority="27" operator="greaterThanOrEqual">
      <formula>0.34</formula>
    </cfRule>
  </conditionalFormatting>
  <conditionalFormatting sqref="AC90:AC91 AF90:AF91 AI90:AI91 AL90:AL91">
    <cfRule type="cellIs" dxfId="85" priority="80" operator="greaterThan">
      <formula>1</formula>
    </cfRule>
  </conditionalFormatting>
  <conditionalFormatting sqref="AC90:AC91 AF90:AF91 AI90:AI91">
    <cfRule type="cellIs" dxfId="84" priority="59" operator="lessThanOrEqual">
      <formula>1</formula>
    </cfRule>
  </conditionalFormatting>
  <conditionalFormatting sqref="AC92:AC95 AF92:AF95 AI92:AI95 AL92:AL95">
    <cfRule type="cellIs" dxfId="83" priority="81" operator="lessThanOrEqual">
      <formula>69</formula>
    </cfRule>
  </conditionalFormatting>
  <conditionalFormatting sqref="AC102:AC103 AF102:AF103 AI102:AI103 AL102:AL103">
    <cfRule type="cellIs" dxfId="82" priority="85" operator="lessThanOrEqual">
      <formula>74</formula>
    </cfRule>
  </conditionalFormatting>
  <conditionalFormatting sqref="AC108">
    <cfRule type="expression" dxfId="81" priority="62">
      <formula>AND(ISBLANK(AC108),AND(DAY(TODAY()&gt;5)))</formula>
    </cfRule>
    <cfRule type="cellIs" dxfId="80" priority="63" operator="lessThanOrEqual">
      <formula>79</formula>
    </cfRule>
  </conditionalFormatting>
  <conditionalFormatting sqref="AD10:AD13">
    <cfRule type="notContainsText" dxfId="79" priority="102" operator="notContains" text="100">
      <formula>ISERROR(SEARCH("100",AD10))</formula>
    </cfRule>
  </conditionalFormatting>
  <conditionalFormatting sqref="AD12">
    <cfRule type="expression" dxfId="78" priority="103">
      <formula>AND(ISBLANK(AD12),AND(DAY(TODAY()&gt;5)))</formula>
    </cfRule>
  </conditionalFormatting>
  <conditionalFormatting sqref="AD50">
    <cfRule type="expression" dxfId="77" priority="8">
      <formula>AND(ISBLANK(AD50),AND(DAY(TODAY()&gt;5)))</formula>
    </cfRule>
  </conditionalFormatting>
  <conditionalFormatting sqref="AD50:AD51">
    <cfRule type="cellIs" dxfId="76" priority="7" operator="lessThanOrEqual">
      <formula>99</formula>
    </cfRule>
  </conditionalFormatting>
  <conditionalFormatting sqref="AF10:AF13">
    <cfRule type="notContainsText" dxfId="75" priority="94" operator="notContains" text="100">
      <formula>ISERROR(SEARCH("100",AF10))</formula>
    </cfRule>
  </conditionalFormatting>
  <conditionalFormatting sqref="AF12">
    <cfRule type="expression" dxfId="74" priority="95">
      <formula>AND(ISBLANK(AF12),AND(DAY(TODAY()&gt;5)))</formula>
    </cfRule>
  </conditionalFormatting>
  <conditionalFormatting sqref="AF18">
    <cfRule type="expression" dxfId="73" priority="121">
      <formula>AND(ISBLANK(AF18),AND(DAY(TODAY()&gt;5)))</formula>
    </cfRule>
  </conditionalFormatting>
  <conditionalFormatting sqref="AF18:AF25">
    <cfRule type="cellIs" dxfId="72" priority="88" operator="lessThanOrEqual">
      <formula>79</formula>
    </cfRule>
  </conditionalFormatting>
  <conditionalFormatting sqref="AF20 AF22 AF24">
    <cfRule type="expression" dxfId="71" priority="89">
      <formula>AND(ISBLANK(AF20),AND(DAY(TODAY()&gt;5)))</formula>
    </cfRule>
  </conditionalFormatting>
  <conditionalFormatting sqref="AF48">
    <cfRule type="expression" dxfId="70" priority="35">
      <formula>AND(ISBLANK(AF48),AND(DAY(TODAY()&gt;5)))</formula>
    </cfRule>
  </conditionalFormatting>
  <conditionalFormatting sqref="AF48:AF49">
    <cfRule type="cellIs" dxfId="69" priority="34" operator="lessThanOrEqual">
      <formula>99</formula>
    </cfRule>
  </conditionalFormatting>
  <conditionalFormatting sqref="AF52">
    <cfRule type="expression" dxfId="68" priority="41">
      <formula>AND(ISBLANK(AF52),AND(DAY(TODAY()&gt;5)))</formula>
    </cfRule>
  </conditionalFormatting>
  <conditionalFormatting sqref="AF52:AF55">
    <cfRule type="cellIs" dxfId="67" priority="40" operator="lessThanOrEqual">
      <formula>89</formula>
    </cfRule>
  </conditionalFormatting>
  <conditionalFormatting sqref="AF54">
    <cfRule type="expression" dxfId="66" priority="44">
      <formula>AND(ISBLANK(AF54),AND(DAY(TODAY()&gt;5)))</formula>
    </cfRule>
  </conditionalFormatting>
  <conditionalFormatting sqref="AF58">
    <cfRule type="expression" dxfId="65" priority="49">
      <formula>AND(ISBLANK(AF58),AND(DAY(TODAY()&gt;5)))</formula>
    </cfRule>
  </conditionalFormatting>
  <conditionalFormatting sqref="AF60">
    <cfRule type="expression" dxfId="64" priority="113">
      <formula>AND(ISBLANK(AF60),AND(DAY(TODAY()&gt;5)))</formula>
    </cfRule>
  </conditionalFormatting>
  <conditionalFormatting sqref="AF62">
    <cfRule type="expression" dxfId="63" priority="50">
      <formula>AND(ISBLANK(AF62),AND(DAY(TODAY()&gt;5)))</formula>
    </cfRule>
  </conditionalFormatting>
  <conditionalFormatting sqref="AF64 AF66">
    <cfRule type="expression" dxfId="62" priority="112">
      <formula>AND(ISBLANK(AF64),AND(DAY(TODAY()&gt;5)))</formula>
    </cfRule>
  </conditionalFormatting>
  <conditionalFormatting sqref="AF80">
    <cfRule type="expression" dxfId="61" priority="52">
      <formula>AND(ISBLANK(AF80),AND(DAY(TODAY()&gt;5)))</formula>
    </cfRule>
  </conditionalFormatting>
  <conditionalFormatting sqref="AF80:AF81">
    <cfRule type="cellIs" dxfId="60" priority="51" operator="lessThanOrEqual">
      <formula>91</formula>
    </cfRule>
  </conditionalFormatting>
  <conditionalFormatting sqref="AF82">
    <cfRule type="expression" dxfId="59" priority="54">
      <formula>AND(ISBLANK(AF82),AND(DAY(TODAY()&gt;5)))</formula>
    </cfRule>
  </conditionalFormatting>
  <conditionalFormatting sqref="AF82:AF83">
    <cfRule type="cellIs" dxfId="58" priority="53" operator="lessThanOrEqual">
      <formula>69</formula>
    </cfRule>
  </conditionalFormatting>
  <conditionalFormatting sqref="AF84">
    <cfRule type="expression" dxfId="57" priority="56">
      <formula>AND(ISBLANK(AF84),AND(DAY(TODAY()&gt;5)))</formula>
    </cfRule>
  </conditionalFormatting>
  <conditionalFormatting sqref="AF84:AF85">
    <cfRule type="cellIs" dxfId="56" priority="55" operator="lessThanOrEqual">
      <formula>44</formula>
    </cfRule>
  </conditionalFormatting>
  <conditionalFormatting sqref="AF86">
    <cfRule type="expression" dxfId="55" priority="58">
      <formula>AND(ISBLANK(AF86),AND(DAY(TODAY()&gt;5)))</formula>
    </cfRule>
  </conditionalFormatting>
  <conditionalFormatting sqref="AF86:AF87">
    <cfRule type="cellIs" dxfId="54" priority="57" operator="lessThanOrEqual">
      <formula>69</formula>
    </cfRule>
  </conditionalFormatting>
  <conditionalFormatting sqref="AF98">
    <cfRule type="expression" dxfId="53" priority="109">
      <formula>AND(ISBLANK(AF98),AND(DAY(TODAY()&gt;5)))</formula>
    </cfRule>
  </conditionalFormatting>
  <conditionalFormatting sqref="AF98:AF99 AL98:AL99">
    <cfRule type="cellIs" dxfId="52" priority="83" operator="lessThanOrEqual">
      <formula>74</formula>
    </cfRule>
  </conditionalFormatting>
  <conditionalFormatting sqref="AF104">
    <cfRule type="expression" dxfId="51" priority="108">
      <formula>AND(ISBLANK(AF104),AND(DAY(TODAY()&gt;5)))</formula>
    </cfRule>
  </conditionalFormatting>
  <conditionalFormatting sqref="AF104:AF105 AL104:AL105">
    <cfRule type="cellIs" dxfId="50" priority="86" operator="lessThanOrEqual">
      <formula>59</formula>
    </cfRule>
  </conditionalFormatting>
  <conditionalFormatting sqref="AF106">
    <cfRule type="expression" dxfId="49" priority="122">
      <formula>AND(ISBLANK(AF106),AND(DAY(TODAY()&gt;5)))</formula>
    </cfRule>
  </conditionalFormatting>
  <conditionalFormatting sqref="AF106:AF108">
    <cfRule type="cellIs" dxfId="48" priority="61" operator="lessThanOrEqual">
      <formula>79</formula>
    </cfRule>
  </conditionalFormatting>
  <conditionalFormatting sqref="AF108">
    <cfRule type="expression" dxfId="47" priority="60">
      <formula>AND(ISBLANK(AF108),AND(DAY(TODAY()&gt;5)))</formula>
    </cfRule>
  </conditionalFormatting>
  <conditionalFormatting sqref="AH10:AH13">
    <cfRule type="notContainsText" dxfId="46" priority="96" operator="notContains" text="100">
      <formula>ISERROR(SEARCH("100",AH10))</formula>
    </cfRule>
  </conditionalFormatting>
  <conditionalFormatting sqref="AH12">
    <cfRule type="expression" dxfId="45" priority="97">
      <formula>AND(ISBLANK(AH12),AND(DAY(TODAY()&gt;5)))</formula>
    </cfRule>
  </conditionalFormatting>
  <conditionalFormatting sqref="AH50">
    <cfRule type="expression" dxfId="44" priority="6">
      <formula>AND(ISBLANK(AH50),AND(DAY(TODAY()&gt;5)))</formula>
    </cfRule>
  </conditionalFormatting>
  <conditionalFormatting sqref="AH50:AH51">
    <cfRule type="cellIs" dxfId="43" priority="5" operator="lessThanOrEqual">
      <formula>99</formula>
    </cfRule>
  </conditionalFormatting>
  <conditionalFormatting sqref="AI92 AI94">
    <cfRule type="expression" dxfId="42" priority="110">
      <formula>AND(ISBLANK(AI92),AND(DAY(TODAY()&gt;5)))</formula>
    </cfRule>
  </conditionalFormatting>
  <conditionalFormatting sqref="AI108">
    <cfRule type="expression" dxfId="41" priority="64">
      <formula>AND(ISBLANK(AI108),AND(DAY(TODAY()&gt;5)))</formula>
    </cfRule>
    <cfRule type="cellIs" dxfId="40" priority="65" operator="lessThanOrEqual">
      <formula>79</formula>
    </cfRule>
  </conditionalFormatting>
  <conditionalFormatting sqref="AJ10">
    <cfRule type="expression" dxfId="39" priority="125">
      <formula>AND(ISBLANK(AJ10),AND(DAY(TODAY()&gt;5)))</formula>
    </cfRule>
  </conditionalFormatting>
  <conditionalFormatting sqref="AJ10:AJ13">
    <cfRule type="notContainsText" dxfId="38" priority="98" operator="notContains" text="100">
      <formula>ISERROR(SEARCH("100",AJ10))</formula>
    </cfRule>
  </conditionalFormatting>
  <conditionalFormatting sqref="AJ12">
    <cfRule type="expression" dxfId="37" priority="99">
      <formula>AND(ISBLANK(AJ12),AND(DAY(TODAY()&gt;5)))</formula>
    </cfRule>
  </conditionalFormatting>
  <conditionalFormatting sqref="AJ8:AL8">
    <cfRule type="expression" dxfId="36" priority="107">
      <formula>AND(ISBLANK(AJ8),AND(DAY(TODAY()&gt;5)))</formula>
    </cfRule>
  </conditionalFormatting>
  <conditionalFormatting sqref="AL10">
    <cfRule type="expression" dxfId="35" priority="123">
      <formula>AND(ISBLANK(AL10),AND(DAY(TODAY()&gt;5)))</formula>
    </cfRule>
  </conditionalFormatting>
  <conditionalFormatting sqref="AL10:AL13">
    <cfRule type="notContainsText" dxfId="34" priority="100" operator="notContains" text="100">
      <formula>ISERROR(SEARCH("100",AL10))</formula>
    </cfRule>
  </conditionalFormatting>
  <conditionalFormatting sqref="AL12">
    <cfRule type="expression" dxfId="33" priority="101">
      <formula>AND(ISBLANK(AL12),AND(DAY(TODAY()&gt;5)))</formula>
    </cfRule>
  </conditionalFormatting>
  <conditionalFormatting sqref="AL18">
    <cfRule type="expression" dxfId="32" priority="120">
      <formula>AND(ISBLANK(AL18),AND(DAY(TODAY()&gt;5)))</formula>
    </cfRule>
  </conditionalFormatting>
  <conditionalFormatting sqref="AL18:AL25">
    <cfRule type="cellIs" dxfId="31" priority="90" operator="lessThanOrEqual">
      <formula>79</formula>
    </cfRule>
  </conditionalFormatting>
  <conditionalFormatting sqref="AL20 AL22 AL24">
    <cfRule type="expression" dxfId="30" priority="91">
      <formula>AND(ISBLANK(AL20),AND(DAY(TODAY()&gt;5)))</formula>
    </cfRule>
  </conditionalFormatting>
  <conditionalFormatting sqref="AL30">
    <cfRule type="expression" dxfId="29" priority="118">
      <formula>AND(ISBLANK(AL30),AND(DAY(TODAY()&gt;5)))</formula>
    </cfRule>
  </conditionalFormatting>
  <conditionalFormatting sqref="AL30:AL35">
    <cfRule type="cellIs" dxfId="28" priority="18" operator="greaterThan">
      <formula>0</formula>
    </cfRule>
  </conditionalFormatting>
  <conditionalFormatting sqref="AL34">
    <cfRule type="expression" dxfId="27" priority="19">
      <formula>AND(ISBLANK(AL34),AND(DAY(TODAY()&gt;5)))</formula>
    </cfRule>
  </conditionalFormatting>
  <conditionalFormatting sqref="AL46 AL48">
    <cfRule type="expression" dxfId="26" priority="37">
      <formula>AND(ISBLANK(AL46),AND(DAY(TODAY()&gt;5)))</formula>
    </cfRule>
  </conditionalFormatting>
  <conditionalFormatting sqref="AL46:AL53">
    <cfRule type="cellIs" dxfId="25" priority="3" operator="lessThanOrEqual">
      <formula>99</formula>
    </cfRule>
  </conditionalFormatting>
  <conditionalFormatting sqref="AL50">
    <cfRule type="expression" dxfId="24" priority="4">
      <formula>AND(ISBLANK(AL50),AND(DAY(TODAY()&gt;5)))</formula>
    </cfRule>
  </conditionalFormatting>
  <conditionalFormatting sqref="AL52 AL54">
    <cfRule type="expression" dxfId="23" priority="114">
      <formula>AND(ISBLANK(AL52),AND(DAY(TODAY()&gt;5)))</formula>
    </cfRule>
  </conditionalFormatting>
  <conditionalFormatting sqref="AL54:AL55">
    <cfRule type="cellIs" dxfId="22" priority="45" operator="lessThanOrEqual">
      <formula>89</formula>
    </cfRule>
  </conditionalFormatting>
  <conditionalFormatting sqref="AL56:AL58">
    <cfRule type="expression" dxfId="21" priority="47">
      <formula>AND(ISBLANK(AL56),AND(DAY(TODAY()&gt;5)))</formula>
    </cfRule>
  </conditionalFormatting>
  <conditionalFormatting sqref="AL60 AL62 AL64 AL66 AL68 AL70 AL72 AL74 AL76 AL78 AL80 AL82 AL84 AL86 AL88 AL90 AL92 AL94 AL96 AL98 AL100 AL102 AL104">
    <cfRule type="expression" dxfId="20" priority="111">
      <formula>AND(ISBLANK(AL60),AND(DAY(TODAY()&gt;5)))</formula>
    </cfRule>
  </conditionalFormatting>
  <conditionalFormatting sqref="AL68:AL69">
    <cfRule type="cellIs" dxfId="19" priority="71" operator="lessThanOrEqual">
      <formula>79</formula>
    </cfRule>
  </conditionalFormatting>
  <conditionalFormatting sqref="AL70:AL71">
    <cfRule type="cellIs" dxfId="18" priority="72" operator="lessThanOrEqual">
      <formula>59</formula>
    </cfRule>
  </conditionalFormatting>
  <conditionalFormatting sqref="AL72:AL73">
    <cfRule type="cellIs" dxfId="17" priority="73" operator="lessThanOrEqual">
      <formula>79</formula>
    </cfRule>
  </conditionalFormatting>
  <conditionalFormatting sqref="AL74:AL79">
    <cfRule type="cellIs" dxfId="16" priority="74" operator="lessThan">
      <formula>1</formula>
    </cfRule>
  </conditionalFormatting>
  <conditionalFormatting sqref="AL80:AL81">
    <cfRule type="cellIs" dxfId="15" priority="75" operator="lessThanOrEqual">
      <formula>91</formula>
    </cfRule>
  </conditionalFormatting>
  <conditionalFormatting sqref="AL82:AL83">
    <cfRule type="cellIs" dxfId="14" priority="76" operator="lessThanOrEqual">
      <formula>69</formula>
    </cfRule>
  </conditionalFormatting>
  <conditionalFormatting sqref="AL84:AL85">
    <cfRule type="cellIs" dxfId="13" priority="77" operator="lessThanOrEqual">
      <formula>44</formula>
    </cfRule>
  </conditionalFormatting>
  <conditionalFormatting sqref="AL86:AL87">
    <cfRule type="cellIs" dxfId="12" priority="78" operator="lessThanOrEqual">
      <formula>69</formula>
    </cfRule>
  </conditionalFormatting>
  <conditionalFormatting sqref="AL88:AL89">
    <cfRule type="cellIs" dxfId="11" priority="79" operator="notEqual">
      <formula>100</formula>
    </cfRule>
  </conditionalFormatting>
  <conditionalFormatting sqref="AL96:AL97">
    <cfRule type="cellIs" dxfId="10" priority="82" operator="notEqual">
      <formula>100</formula>
    </cfRule>
  </conditionalFormatting>
  <conditionalFormatting sqref="AL100:AL101">
    <cfRule type="cellIs" dxfId="9" priority="84" operator="notEqual">
      <formula>100</formula>
    </cfRule>
  </conditionalFormatting>
  <conditionalFormatting sqref="AL106">
    <cfRule type="expression" dxfId="8" priority="69">
      <formula>AND(ISBLANK(AL106),AND(DAY(TODAY()&gt;5)))</formula>
    </cfRule>
  </conditionalFormatting>
  <conditionalFormatting sqref="AL106:AL109">
    <cfRule type="cellIs" dxfId="7" priority="67" operator="lessThanOrEqual">
      <formula>79</formula>
    </cfRule>
  </conditionalFormatting>
  <conditionalFormatting sqref="AL108">
    <cfRule type="expression" dxfId="6" priority="66">
      <formula>AND(ISBLANK(AL108),AND(DAY(TODAY()&gt;5)))</formula>
    </cfRule>
  </conditionalFormatting>
  <conditionalFormatting sqref="AN8">
    <cfRule type="cellIs" dxfId="5" priority="131" operator="greaterThanOrEqual">
      <formula>85</formula>
    </cfRule>
    <cfRule type="cellIs" dxfId="4" priority="130" operator="lessThanOrEqual">
      <formula>84</formula>
    </cfRule>
  </conditionalFormatting>
  <conditionalFormatting sqref="AN26">
    <cfRule type="cellIs" dxfId="3" priority="128" operator="lessThanOrEqual">
      <formula>0.5</formula>
    </cfRule>
    <cfRule type="cellIs" dxfId="2" priority="129" operator="greaterThanOrEqual">
      <formula>0.51</formula>
    </cfRule>
  </conditionalFormatting>
  <conditionalFormatting sqref="AN46:AN47">
    <cfRule type="cellIs" dxfId="1" priority="126" operator="lessThanOrEqual">
      <formula>79</formula>
    </cfRule>
    <cfRule type="cellIs" dxfId="0" priority="127" operator="greaterThanOrEqual">
      <formula>80</formula>
    </cfRule>
  </conditionalFormatting>
  <dataValidations xWindow="910" yWindow="584" count="7">
    <dataValidation allowBlank="1" showInputMessage="1" showErrorMessage="1" promptTitle="ATENCIÓN!" prompt="Diligenciar el valor ejecutado mensual de avance de la meta. Debe ser un VALOR NUMÉRICO, no intruduzca el simbolo porcentual &quot;%&quot;." sqref="AF90 AC90 AI90 AA36:AA37 AA38:AL39" xr:uid="{29122CF5-9305-4E1A-97E3-CFCF96C00C21}"/>
    <dataValidation type="decimal" allowBlank="1" showInputMessage="1" showErrorMessage="1" promptTitle="ATENCIÓN!" prompt="Diligenciar el valor ejecutado mensual de avance de la meta. Debe ser un VALOR NUMÉRICO, no intruduzca el simbolo porcentual &quot;%&quot;." sqref="AA36 AC94 AF94 AC92 AF92 AI92 AI94 AA44:AL44 AA40:AB40 AC40:AK41 AL40 AA42:AL42 AL90:AL92 AA106:AL107" xr:uid="{A4976AD2-FEE1-4FAF-B456-00EA4314A21F}">
      <formula1>0</formula1>
      <formula2>9999999999</formula2>
    </dataValidation>
    <dataValidation type="decimal" showInputMessage="1" showErrorMessage="1" promptTitle="ATENCIÓN!" prompt="Diligenciar el valor ejecutado mensual de avance de la meta. Debe ser un VALOR NUMÉRICO, no intruduzca el simbolo porcentual &quot;%&quot;." sqref="AA26:AL26 AA28:AL28 AA30:AL30 AB36 AA34:AL34 AC36:AL37 AA32:AL32" xr:uid="{40F9FDAE-077C-4919-9B6A-CD7D8910301D}">
      <formula1>0</formula1>
      <formula2>9999999999</formula2>
    </dataValidation>
    <dataValidation allowBlank="1" showInputMessage="1" showErrorMessage="1" promptTitle="Atención!" prompt="Corresponde al número de meses programados para el desarrollo de la actividad." sqref="M94:N94 M10:N10 M12:N12 M14:N14 M16:N16 M106:N106 M18:N18 M20:N20 M22:N22 M24:N24 M26:N26 M28:N28 M96:N96 M54:N54 M104:N104 M56:N56 M58:N58 M102:N102 M100:N100 M98:N98 M62:N62 M30:N30 M32:N32 M90:N90 M36:N36 M34:N34 M8:N8 M40:N40 M42:N42 M44:N44 M48:N48 M46:N46 M52:N52 M50:N50 M88:N88 M86:N86 M84:N84 M82:N82 M80:N80 M78:N78 M76:N76 M74:N74 M72:N72 M70:N70 M68:N68 M66:N66 M64:N64 M60:N60 M92:N92 M38:N38" xr:uid="{1A9D2267-4DB5-4A5F-9EEA-2196113630B7}"/>
    <dataValidation type="whole" allowBlank="1" showInputMessage="1" showErrorMessage="1" promptTitle="ATENCIÓN!" prompt="Diligenciar el valor ejecutado mensual de avance de la meta. Debe ser un VALOR NUMÉRICO, no intruduzca el simbolo porcentual &quot;%&quot;." sqref="AA64:AL64 AA10:AL10 AA12:AL12 AA14:AL14 AA16:AL16 AJ90:AK90 AA18:AL18 AB20:AL20 AA22:AL22 AA24:AL24 AA8:AL8 AA54:AL54 AA52:AL52 AG90:AH90 AA62:AL62 AA56:AL56 AJ94:AL94 AA58:AL58 AA104:AL104 AA102:AL102 AA100:AL100 AD94:AE94 AA98:AL98 AA96:AL96 AG94:AH94 AA94:AB94 AA92:AB92 AD92:AE92 AG92:AH92 AJ92:AK92 AA90:AB90 AD90:AE90 AA46:AL46 AA48:AL48 AA88:AL88 AA86:AL86 AA84:AL84 AA82:AL82 AA80:AL80 AA78:AL78 AA76:AL76 AA74:AL74 AA72:AL72 AA70:AL70 AA68:AL68 AA66:AL66 AA60:AL60 AA50:AL50" xr:uid="{851F9275-8297-4317-86B2-F555FC8D6517}">
      <formula1>0</formula1>
      <formula2>9999999999</formula2>
    </dataValidation>
    <dataValidation type="whole" allowBlank="1" showInputMessage="1" showErrorMessage="1" promptTitle="PRECAUCIÓN!" prompt="Registrar la fecha en la cual se emitió el reporte del indicador." sqref="O8:Z8 O10:Z10 O12:Z12 O14:Z14 O24:Z24 O100:Z100 O52:Z52 O102:Z102 O54:Z54 O16:Z16 O108:Z108 O22:Z22 O82:Z82 O56:Z56 O58:Z58 O90:Z90 O80:Z80 O86:Z86 O84:Z84 O48:Z48 O106:Z106 O18:Z18 O20:Z20 O26:Z26 O28:Z28 O30:Z30 O32:Z32 O34:Z34 O36:Z36 O38:Z38 O40:Z40 O42:Z42 O44:Z44 O46:Z46 O60:Z60 O62:Z62 O64:Z64 O66:Z66 O68:Z68 O70:Z70 O72:Z72 O74:Z74 O76:Z76 O78:Z78 O88:Z88 O92:Z92 O94:Z94 O96:Z96 O98:Z98 O104:Z104 O50:Z50" xr:uid="{0012FDEE-32D8-42A9-B563-C26968C866EF}">
      <formula1>0</formula1>
      <formula2>9999999999</formula2>
    </dataValidation>
    <dataValidation allowBlank="1" showInputMessage="1" showErrorMessage="1" prompt="La ponderación de los valores porcentuales de cada Actividad debe sumar 100% del Objetivo del Sistema" sqref="G8 G10 G12 G14 G16 G106 G18 G20 G22 G24 G26 G28 G60:G90 G96 G54 G50:G52 G104 G56 G58 G102 G100 G98 G94 G30 G32 G92 G40:G48 G34:G38 G108" xr:uid="{E8F5F9EF-DE48-4F0D-B075-7293031B707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10" yWindow="584" count="2">
        <x14:dataValidation type="list" allowBlank="1" showInputMessage="1" showErrorMessage="1" promptTitle="Atención" prompt="Seleccionar la opción que corresponde al medio de reporte del indicador._x000a_Fisico: Reportado en fisico._x000a_Magnetico: Reportado por medio magnetico._x000a_F y M: Reportado por medio fisico y magnetico._x000a_N/A: El indicador no fue reportado." xr:uid="{4ABB8F38-2C27-4162-860E-35F59D1D3E7B}">
          <x14:formula1>
            <xm:f>'Validación de datos'!$B$2:$B$5</xm:f>
          </x14:formula1>
          <xm:sqref>O47:Z47 O49:Z49 O51:Z51 O53:Z53 O55:Z55 O57:Z57 O59:Z59 O61:Z61 O63:Z63 O65:Z65 O67:Z67 O69:Z69 O71:Z71 O73:Z73 O75:Z75 O77:Z77 O79:Z79 O81:Z81 O83:Z83 O85:Z85 O87:Z87 O89:Z89 O91:Z91 O93:Z93 O95:Z95 O97:Z97 O99:Z99 O101:Z101 O103:Z103 O105:Z105</xm:sqref>
        </x14:dataValidation>
        <x14:dataValidation type="list" allowBlank="1" showInputMessage="1" showErrorMessage="1" promptTitle="Atención!" prompt="Seleccionar la opción que corresponde al medio de reporte del indicador._x000a_Fisico: Reportado en fisico._x000a_Magnetico: Reportado por medio magnetico._x000a_F y M: Reportado por medio fisico y magnetico._x000a_N/A: El indicador no fue reportado." xr:uid="{9F84C192-06B7-4447-8F30-6DDEC733F0A4}">
          <x14:formula1>
            <xm:f>'Validación de datos'!$B$2:$B$5</xm:f>
          </x14:formula1>
          <xm:sqref>O11:Z11 O9:Z9 O13:Z13 O15:Z15 O45:Z45 O107:Z107 O19:Z19 O21:Z21 O23:Z23 O25:Z25 O27:Z27 O29:Z29 O31:Z31 O33:Z33 O35:Z35 O37:Z37 O39:Z39 O41:Z41 O43:Z43 O17:Z17 O109:Z109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70A1-0986-41E2-98B4-3F3F6AC58D80}">
  <dimension ref="B2:D20"/>
  <sheetViews>
    <sheetView workbookViewId="0">
      <selection activeCell="D5" sqref="D5"/>
    </sheetView>
  </sheetViews>
  <sheetFormatPr baseColWidth="10" defaultRowHeight="15" x14ac:dyDescent="0.25"/>
  <cols>
    <col min="2" max="2" width="11.85546875" bestFit="1" customWidth="1"/>
  </cols>
  <sheetData>
    <row r="2" spans="2:4" x14ac:dyDescent="0.25">
      <c r="B2" t="s">
        <v>216</v>
      </c>
      <c r="D2" s="452"/>
    </row>
    <row r="3" spans="2:4" x14ac:dyDescent="0.25">
      <c r="B3" t="s">
        <v>217</v>
      </c>
      <c r="D3" s="452"/>
    </row>
    <row r="4" spans="2:4" x14ac:dyDescent="0.25">
      <c r="B4" t="s">
        <v>220</v>
      </c>
      <c r="D4" s="452"/>
    </row>
    <row r="5" spans="2:4" x14ac:dyDescent="0.25">
      <c r="B5" t="s">
        <v>219</v>
      </c>
      <c r="D5" s="452"/>
    </row>
    <row r="6" spans="2:4" x14ac:dyDescent="0.25">
      <c r="D6" s="452"/>
    </row>
    <row r="7" spans="2:4" x14ac:dyDescent="0.25">
      <c r="D7" s="452"/>
    </row>
    <row r="8" spans="2:4" x14ac:dyDescent="0.25">
      <c r="D8" s="452"/>
    </row>
    <row r="9" spans="2:4" x14ac:dyDescent="0.25">
      <c r="D9" s="452"/>
    </row>
    <row r="10" spans="2:4" x14ac:dyDescent="0.25">
      <c r="D10" s="452"/>
    </row>
    <row r="11" spans="2:4" x14ac:dyDescent="0.25">
      <c r="D11" s="452"/>
    </row>
    <row r="12" spans="2:4" x14ac:dyDescent="0.25">
      <c r="D12" s="452"/>
    </row>
    <row r="13" spans="2:4" x14ac:dyDescent="0.25">
      <c r="D13" s="452"/>
    </row>
    <row r="14" spans="2:4" x14ac:dyDescent="0.25">
      <c r="D14" s="452"/>
    </row>
    <row r="15" spans="2:4" x14ac:dyDescent="0.25">
      <c r="D15" s="452"/>
    </row>
    <row r="16" spans="2:4" x14ac:dyDescent="0.25">
      <c r="D16" s="452"/>
    </row>
    <row r="17" spans="4:4" x14ac:dyDescent="0.25">
      <c r="D17" s="452"/>
    </row>
    <row r="18" spans="4:4" x14ac:dyDescent="0.25">
      <c r="D18" s="452"/>
    </row>
    <row r="19" spans="4:4" x14ac:dyDescent="0.25">
      <c r="D19" s="452"/>
    </row>
    <row r="20" spans="4:4" x14ac:dyDescent="0.25">
      <c r="D20" s="4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5AF9-C39D-4383-8847-DE73507C3AE5}">
  <dimension ref="A1:AM62"/>
  <sheetViews>
    <sheetView showGridLines="0" topLeftCell="A4" zoomScale="80" zoomScaleNormal="80" workbookViewId="0">
      <pane xSplit="12" ySplit="7" topLeftCell="M26" activePane="bottomRight" state="frozen"/>
      <selection activeCell="A4" sqref="A4"/>
      <selection pane="topRight" activeCell="M4" sqref="M4"/>
      <selection pane="bottomLeft" activeCell="A11" sqref="A11"/>
      <selection pane="bottomRight" activeCell="I13" sqref="I13"/>
    </sheetView>
  </sheetViews>
  <sheetFormatPr baseColWidth="10" defaultColWidth="11.42578125" defaultRowHeight="15" x14ac:dyDescent="0.25"/>
  <cols>
    <col min="1" max="1" width="1.7109375" style="67" customWidth="1"/>
    <col min="2" max="3" width="22.85546875" customWidth="1"/>
    <col min="4" max="4" width="37.28515625" customWidth="1"/>
    <col min="5" max="6" width="15.140625" customWidth="1"/>
    <col min="7" max="7" width="29.85546875" style="103" bestFit="1" customWidth="1"/>
    <col min="8" max="8" width="15.7109375" customWidth="1"/>
    <col min="9" max="9" width="27.28515625" style="103" customWidth="1"/>
    <col min="10" max="10" width="17.42578125" customWidth="1"/>
    <col min="11" max="11" width="12.5703125" customWidth="1"/>
    <col min="12" max="12" width="11.42578125" customWidth="1"/>
    <col min="13" max="18" width="5" customWidth="1"/>
    <col min="19" max="23" width="5" style="1" customWidth="1"/>
    <col min="24" max="24" width="5" style="2" customWidth="1"/>
    <col min="25" max="36" width="5" customWidth="1"/>
    <col min="37" max="37" width="13.28515625" customWidth="1"/>
    <col min="38" max="38" width="25.28515625" customWidth="1"/>
    <col min="39" max="39" width="27" customWidth="1"/>
    <col min="40" max="40" width="1.7109375" customWidth="1"/>
  </cols>
  <sheetData>
    <row r="1" spans="2:39" s="67" customFormat="1" ht="12" customHeight="1" thickBot="1" x14ac:dyDescent="0.3">
      <c r="G1" s="102"/>
      <c r="I1" s="102"/>
      <c r="S1" s="68"/>
      <c r="T1" s="68"/>
      <c r="U1" s="68"/>
      <c r="V1" s="68"/>
      <c r="W1" s="68"/>
      <c r="X1" s="69"/>
    </row>
    <row r="2" spans="2:39" ht="10.15" customHeight="1" x14ac:dyDescent="0.25">
      <c r="B2" s="478"/>
      <c r="C2" s="479"/>
      <c r="D2" s="480"/>
      <c r="E2" s="490" t="s">
        <v>30</v>
      </c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2"/>
      <c r="AL2" s="507" t="s">
        <v>14</v>
      </c>
      <c r="AM2" s="511" t="s">
        <v>186</v>
      </c>
    </row>
    <row r="3" spans="2:39" ht="15.75" customHeight="1" thickBot="1" x14ac:dyDescent="0.3">
      <c r="B3" s="481"/>
      <c r="C3" s="482"/>
      <c r="D3" s="483"/>
      <c r="E3" s="493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5"/>
      <c r="AL3" s="508"/>
      <c r="AM3" s="512"/>
    </row>
    <row r="4" spans="2:39" ht="15" customHeight="1" x14ac:dyDescent="0.25">
      <c r="B4" s="481"/>
      <c r="C4" s="482"/>
      <c r="D4" s="483"/>
      <c r="E4" s="490" t="s">
        <v>109</v>
      </c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2"/>
      <c r="AL4" s="509" t="s">
        <v>15</v>
      </c>
      <c r="AM4" s="513">
        <v>7</v>
      </c>
    </row>
    <row r="5" spans="2:39" x14ac:dyDescent="0.25">
      <c r="B5" s="481"/>
      <c r="C5" s="482"/>
      <c r="D5" s="483"/>
      <c r="E5" s="521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2"/>
      <c r="AJ5" s="522"/>
      <c r="AK5" s="523"/>
      <c r="AL5" s="510"/>
      <c r="AM5" s="514"/>
    </row>
    <row r="6" spans="2:39" ht="15.75" customHeight="1" x14ac:dyDescent="0.25">
      <c r="B6" s="481"/>
      <c r="C6" s="482"/>
      <c r="D6" s="483"/>
      <c r="E6" s="521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2"/>
      <c r="AF6" s="522"/>
      <c r="AG6" s="522"/>
      <c r="AH6" s="522"/>
      <c r="AI6" s="522"/>
      <c r="AJ6" s="522"/>
      <c r="AK6" s="523"/>
      <c r="AL6" s="34" t="s">
        <v>29</v>
      </c>
      <c r="AM6" s="70">
        <v>45554</v>
      </c>
    </row>
    <row r="7" spans="2:39" ht="20.100000000000001" customHeight="1" thickBot="1" x14ac:dyDescent="0.3">
      <c r="B7" s="484"/>
      <c r="C7" s="485"/>
      <c r="D7" s="486"/>
      <c r="E7" s="493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5"/>
      <c r="AL7" s="35" t="s">
        <v>28</v>
      </c>
      <c r="AM7" s="71">
        <v>1</v>
      </c>
    </row>
    <row r="8" spans="2:39" ht="12" customHeight="1" thickBot="1" x14ac:dyDescent="0.3">
      <c r="B8" s="3"/>
      <c r="C8" s="4"/>
      <c r="D8" s="5"/>
    </row>
    <row r="9" spans="2:39" x14ac:dyDescent="0.25">
      <c r="B9" s="959" t="s">
        <v>12</v>
      </c>
      <c r="C9" s="945" t="s">
        <v>13</v>
      </c>
      <c r="D9" s="945" t="s">
        <v>11</v>
      </c>
      <c r="E9" s="945" t="s">
        <v>10</v>
      </c>
      <c r="F9" s="961" t="s">
        <v>31</v>
      </c>
      <c r="G9" s="945" t="s">
        <v>2</v>
      </c>
      <c r="H9" s="945" t="s">
        <v>41</v>
      </c>
      <c r="I9" s="945" t="s">
        <v>3</v>
      </c>
      <c r="J9" s="945" t="s">
        <v>4</v>
      </c>
      <c r="K9" s="945" t="s">
        <v>16</v>
      </c>
      <c r="L9" s="945" t="s">
        <v>5</v>
      </c>
      <c r="M9" s="958" t="s">
        <v>0</v>
      </c>
      <c r="N9" s="958"/>
      <c r="O9" s="958"/>
      <c r="P9" s="958"/>
      <c r="Q9" s="958"/>
      <c r="R9" s="958"/>
      <c r="S9" s="958"/>
      <c r="T9" s="958"/>
      <c r="U9" s="958"/>
      <c r="V9" s="958"/>
      <c r="W9" s="958"/>
      <c r="X9" s="958"/>
      <c r="Y9" s="958" t="s">
        <v>1</v>
      </c>
      <c r="Z9" s="958"/>
      <c r="AA9" s="958"/>
      <c r="AB9" s="958"/>
      <c r="AC9" s="958"/>
      <c r="AD9" s="958"/>
      <c r="AE9" s="958"/>
      <c r="AF9" s="958"/>
      <c r="AG9" s="958"/>
      <c r="AH9" s="958"/>
      <c r="AI9" s="958"/>
      <c r="AJ9" s="958"/>
      <c r="AK9" s="945" t="s">
        <v>7</v>
      </c>
      <c r="AL9" s="945" t="s">
        <v>8</v>
      </c>
      <c r="AM9" s="947" t="s">
        <v>9</v>
      </c>
    </row>
    <row r="10" spans="2:39" ht="101.25" customHeight="1" thickBot="1" x14ac:dyDescent="0.3">
      <c r="B10" s="960"/>
      <c r="C10" s="946"/>
      <c r="D10" s="946"/>
      <c r="E10" s="946"/>
      <c r="F10" s="962"/>
      <c r="G10" s="946"/>
      <c r="H10" s="946"/>
      <c r="I10" s="946"/>
      <c r="J10" s="946"/>
      <c r="K10" s="946"/>
      <c r="L10" s="946"/>
      <c r="M10" s="368" t="s">
        <v>17</v>
      </c>
      <c r="N10" s="368" t="s">
        <v>18</v>
      </c>
      <c r="O10" s="368" t="s">
        <v>19</v>
      </c>
      <c r="P10" s="368" t="s">
        <v>6</v>
      </c>
      <c r="Q10" s="368" t="s">
        <v>20</v>
      </c>
      <c r="R10" s="368" t="s">
        <v>21</v>
      </c>
      <c r="S10" s="369" t="s">
        <v>22</v>
      </c>
      <c r="T10" s="369" t="s">
        <v>23</v>
      </c>
      <c r="U10" s="369" t="s">
        <v>24</v>
      </c>
      <c r="V10" s="369" t="s">
        <v>25</v>
      </c>
      <c r="W10" s="369" t="s">
        <v>26</v>
      </c>
      <c r="X10" s="370" t="s">
        <v>27</v>
      </c>
      <c r="Y10" s="105" t="s">
        <v>17</v>
      </c>
      <c r="Z10" s="105" t="s">
        <v>18</v>
      </c>
      <c r="AA10" s="105" t="s">
        <v>19</v>
      </c>
      <c r="AB10" s="105" t="s">
        <v>6</v>
      </c>
      <c r="AC10" s="105" t="s">
        <v>20</v>
      </c>
      <c r="AD10" s="105" t="s">
        <v>21</v>
      </c>
      <c r="AE10" s="105" t="s">
        <v>22</v>
      </c>
      <c r="AF10" s="105" t="s">
        <v>23</v>
      </c>
      <c r="AG10" s="105" t="s">
        <v>24</v>
      </c>
      <c r="AH10" s="105" t="s">
        <v>25</v>
      </c>
      <c r="AI10" s="105" t="s">
        <v>26</v>
      </c>
      <c r="AJ10" s="105" t="s">
        <v>27</v>
      </c>
      <c r="AK10" s="946"/>
      <c r="AL10" s="946"/>
      <c r="AM10" s="948"/>
    </row>
    <row r="11" spans="2:39" ht="42" x14ac:dyDescent="0.25">
      <c r="B11" s="949" t="s">
        <v>32</v>
      </c>
      <c r="C11" s="952" t="s">
        <v>33</v>
      </c>
      <c r="D11" s="955" t="s">
        <v>72</v>
      </c>
      <c r="E11" s="952"/>
      <c r="F11" s="109" t="s">
        <v>185</v>
      </c>
      <c r="G11" s="110" t="s">
        <v>177</v>
      </c>
      <c r="H11" s="111" t="s">
        <v>94</v>
      </c>
      <c r="I11" s="112" t="s">
        <v>85</v>
      </c>
      <c r="J11" s="113" t="s">
        <v>62</v>
      </c>
      <c r="K11" s="394">
        <v>45658</v>
      </c>
      <c r="L11" s="114">
        <v>12</v>
      </c>
      <c r="M11" s="258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60"/>
      <c r="Y11" s="281">
        <v>82</v>
      </c>
      <c r="Z11" s="282">
        <v>90</v>
      </c>
      <c r="AA11" s="282">
        <v>88</v>
      </c>
      <c r="AB11" s="282">
        <v>93</v>
      </c>
      <c r="AC11" s="282">
        <v>84</v>
      </c>
      <c r="AD11" s="282">
        <v>89</v>
      </c>
      <c r="AE11" s="259">
        <v>92</v>
      </c>
      <c r="AF11" s="259">
        <v>90</v>
      </c>
      <c r="AG11" s="259"/>
      <c r="AH11" s="259"/>
      <c r="AI11" s="259"/>
      <c r="AJ11" s="260"/>
      <c r="AK11" s="115" t="e">
        <f>(SUM(Y11:AJ11))/(SUM(M11:X11))</f>
        <v>#DIV/0!</v>
      </c>
      <c r="AL11" s="116"/>
      <c r="AM11" s="117"/>
    </row>
    <row r="12" spans="2:39" ht="42" x14ac:dyDescent="0.25">
      <c r="B12" s="950"/>
      <c r="C12" s="953"/>
      <c r="D12" s="956"/>
      <c r="E12" s="953"/>
      <c r="F12" s="118" t="s">
        <v>185</v>
      </c>
      <c r="G12" s="119" t="s">
        <v>178</v>
      </c>
      <c r="H12" s="120">
        <v>1</v>
      </c>
      <c r="I12" s="121" t="s">
        <v>87</v>
      </c>
      <c r="J12" s="122" t="s">
        <v>62</v>
      </c>
      <c r="K12" s="376">
        <v>45658</v>
      </c>
      <c r="L12" s="123">
        <v>12</v>
      </c>
      <c r="M12" s="268"/>
      <c r="N12" s="261"/>
      <c r="O12" s="267"/>
      <c r="P12" s="261"/>
      <c r="Q12" s="267"/>
      <c r="R12" s="261"/>
      <c r="S12" s="267"/>
      <c r="T12" s="261"/>
      <c r="U12" s="267"/>
      <c r="V12" s="261"/>
      <c r="W12" s="267"/>
      <c r="X12" s="262"/>
      <c r="Y12" s="268"/>
      <c r="Z12" s="283">
        <v>100</v>
      </c>
      <c r="AA12" s="267"/>
      <c r="AB12" s="283">
        <v>100</v>
      </c>
      <c r="AC12" s="267"/>
      <c r="AD12" s="283">
        <v>100</v>
      </c>
      <c r="AE12" s="267"/>
      <c r="AF12" s="283">
        <v>100</v>
      </c>
      <c r="AG12" s="267"/>
      <c r="AH12" s="261"/>
      <c r="AI12" s="267"/>
      <c r="AJ12" s="262"/>
      <c r="AK12" s="124" t="e">
        <f>(SUM(Z12+AB12+AD12+AF12+AH12+AJ12))/(SUM(N12+P12+R12+T12+V12+X12))</f>
        <v>#DIV/0!</v>
      </c>
      <c r="AL12" s="100"/>
      <c r="AM12" s="125"/>
    </row>
    <row r="13" spans="2:39" ht="31.5" x14ac:dyDescent="0.25">
      <c r="B13" s="950"/>
      <c r="C13" s="953"/>
      <c r="D13" s="956"/>
      <c r="E13" s="953"/>
      <c r="F13" s="118" t="s">
        <v>185</v>
      </c>
      <c r="G13" s="119" t="s">
        <v>88</v>
      </c>
      <c r="H13" s="120">
        <v>1</v>
      </c>
      <c r="I13" s="121" t="s">
        <v>89</v>
      </c>
      <c r="J13" s="122" t="s">
        <v>62</v>
      </c>
      <c r="K13" s="376">
        <v>45658</v>
      </c>
      <c r="L13" s="123">
        <v>12</v>
      </c>
      <c r="M13" s="268"/>
      <c r="N13" s="261"/>
      <c r="O13" s="267"/>
      <c r="P13" s="261"/>
      <c r="Q13" s="267"/>
      <c r="R13" s="261"/>
      <c r="S13" s="267"/>
      <c r="T13" s="261"/>
      <c r="U13" s="267"/>
      <c r="V13" s="261"/>
      <c r="W13" s="267"/>
      <c r="X13" s="262"/>
      <c r="Y13" s="268"/>
      <c r="Z13" s="283">
        <v>100</v>
      </c>
      <c r="AA13" s="267"/>
      <c r="AB13" s="283">
        <v>100</v>
      </c>
      <c r="AC13" s="267"/>
      <c r="AD13" s="283">
        <v>100</v>
      </c>
      <c r="AE13" s="267"/>
      <c r="AF13" s="283">
        <v>100</v>
      </c>
      <c r="AG13" s="267"/>
      <c r="AH13" s="261"/>
      <c r="AI13" s="267"/>
      <c r="AJ13" s="262"/>
      <c r="AK13" s="124" t="e">
        <f>(SUM(Z13+AB13+AD13+AF13+AH13+AJ13))/(SUM(N13+P13+R13+T13+V13+X13))</f>
        <v>#DIV/0!</v>
      </c>
      <c r="AL13" s="100"/>
      <c r="AM13" s="125"/>
    </row>
    <row r="14" spans="2:39" ht="52.5" x14ac:dyDescent="0.25">
      <c r="B14" s="950"/>
      <c r="C14" s="953"/>
      <c r="D14" s="956"/>
      <c r="E14" s="953"/>
      <c r="F14" s="118" t="s">
        <v>185</v>
      </c>
      <c r="G14" s="119" t="s">
        <v>116</v>
      </c>
      <c r="H14" s="126" t="s">
        <v>95</v>
      </c>
      <c r="I14" s="121" t="s">
        <v>91</v>
      </c>
      <c r="J14" s="122" t="s">
        <v>62</v>
      </c>
      <c r="K14" s="376">
        <v>45658</v>
      </c>
      <c r="L14" s="123">
        <v>12</v>
      </c>
      <c r="M14" s="263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2"/>
      <c r="Y14" s="284">
        <v>100</v>
      </c>
      <c r="Z14" s="283">
        <v>100</v>
      </c>
      <c r="AA14" s="283">
        <v>100</v>
      </c>
      <c r="AB14" s="283">
        <v>100</v>
      </c>
      <c r="AC14" s="283">
        <v>100</v>
      </c>
      <c r="AD14" s="283">
        <v>100</v>
      </c>
      <c r="AE14" s="261"/>
      <c r="AF14" s="283">
        <v>100</v>
      </c>
      <c r="AG14" s="261"/>
      <c r="AH14" s="261"/>
      <c r="AI14" s="261"/>
      <c r="AJ14" s="262"/>
      <c r="AK14" s="124" t="e">
        <f>(SUM(Y14:AJ14))/(SUM(M14:X14))</f>
        <v>#DIV/0!</v>
      </c>
      <c r="AL14" s="100"/>
      <c r="AM14" s="125"/>
    </row>
    <row r="15" spans="2:39" ht="49.5" customHeight="1" thickBot="1" x14ac:dyDescent="0.3">
      <c r="B15" s="951"/>
      <c r="C15" s="954"/>
      <c r="D15" s="957"/>
      <c r="E15" s="954"/>
      <c r="F15" s="127" t="s">
        <v>185</v>
      </c>
      <c r="G15" s="128" t="s">
        <v>179</v>
      </c>
      <c r="H15" s="129">
        <v>0.8</v>
      </c>
      <c r="I15" s="128" t="s">
        <v>93</v>
      </c>
      <c r="J15" s="130" t="s">
        <v>62</v>
      </c>
      <c r="K15" s="394">
        <v>45658</v>
      </c>
      <c r="L15" s="131">
        <v>12</v>
      </c>
      <c r="M15" s="264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6"/>
      <c r="Y15" s="284">
        <v>100</v>
      </c>
      <c r="Z15" s="283">
        <v>100</v>
      </c>
      <c r="AA15" s="283">
        <v>100</v>
      </c>
      <c r="AB15" s="283">
        <v>100</v>
      </c>
      <c r="AC15" s="283">
        <v>94</v>
      </c>
      <c r="AD15" s="283">
        <v>100</v>
      </c>
      <c r="AE15" s="265"/>
      <c r="AF15" s="265"/>
      <c r="AG15" s="265"/>
      <c r="AH15" s="265"/>
      <c r="AI15" s="265"/>
      <c r="AJ15" s="266"/>
      <c r="AK15" s="132" t="e">
        <f>(SUM(Y15:AJ15))/(SUM(M15:X15))</f>
        <v>#DIV/0!</v>
      </c>
      <c r="AL15" s="133"/>
      <c r="AM15" s="134"/>
    </row>
    <row r="16" spans="2:39" ht="46.5" customHeight="1" thickBot="1" x14ac:dyDescent="0.3">
      <c r="B16" s="135" t="s">
        <v>32</v>
      </c>
      <c r="C16" s="136" t="s">
        <v>34</v>
      </c>
      <c r="D16" s="136" t="s">
        <v>72</v>
      </c>
      <c r="E16" s="136"/>
      <c r="F16" s="137" t="s">
        <v>185</v>
      </c>
      <c r="G16" s="138" t="s">
        <v>176</v>
      </c>
      <c r="H16" s="136"/>
      <c r="I16" s="138" t="s">
        <v>108</v>
      </c>
      <c r="J16" s="136" t="s">
        <v>62</v>
      </c>
      <c r="K16" s="377">
        <v>45658</v>
      </c>
      <c r="L16" s="139">
        <v>12</v>
      </c>
      <c r="M16" s="135"/>
      <c r="N16" s="276"/>
      <c r="O16" s="278"/>
      <c r="P16" s="276"/>
      <c r="Q16" s="276"/>
      <c r="R16" s="278"/>
      <c r="S16" s="276"/>
      <c r="T16" s="277"/>
      <c r="U16" s="279"/>
      <c r="V16" s="277"/>
      <c r="W16" s="277"/>
      <c r="X16" s="280"/>
      <c r="Y16" s="135"/>
      <c r="Z16" s="276"/>
      <c r="AA16" s="278"/>
      <c r="AB16" s="276"/>
      <c r="AC16" s="276"/>
      <c r="AD16" s="278"/>
      <c r="AE16" s="276"/>
      <c r="AF16" s="276"/>
      <c r="AG16" s="278"/>
      <c r="AH16" s="276"/>
      <c r="AI16" s="276"/>
      <c r="AJ16" s="280"/>
      <c r="AK16" s="140" t="e">
        <f t="shared" ref="AK16:AK62" si="0">(SUM(Y16:AJ16))/(SUM(M16:X16))</f>
        <v>#DIV/0!</v>
      </c>
      <c r="AL16" s="141"/>
      <c r="AM16" s="142"/>
    </row>
    <row r="17" spans="2:39" ht="46.5" customHeight="1" x14ac:dyDescent="0.25">
      <c r="B17" s="927" t="s">
        <v>32</v>
      </c>
      <c r="C17" s="930" t="s">
        <v>35</v>
      </c>
      <c r="D17" s="930" t="s">
        <v>73</v>
      </c>
      <c r="E17" s="933"/>
      <c r="F17" s="143" t="s">
        <v>185</v>
      </c>
      <c r="G17" s="144" t="s">
        <v>96</v>
      </c>
      <c r="H17" s="145">
        <v>0.7</v>
      </c>
      <c r="I17" s="144" t="s">
        <v>101</v>
      </c>
      <c r="J17" s="98" t="s">
        <v>106</v>
      </c>
      <c r="K17" s="392">
        <v>45658</v>
      </c>
      <c r="L17" s="146">
        <v>12</v>
      </c>
      <c r="M17" s="269"/>
      <c r="N17" s="270"/>
      <c r="O17" s="270"/>
      <c r="P17" s="270"/>
      <c r="Q17" s="270"/>
      <c r="R17" s="270"/>
      <c r="S17" s="270"/>
      <c r="T17" s="290"/>
      <c r="U17" s="290"/>
      <c r="V17" s="290"/>
      <c r="W17" s="290"/>
      <c r="X17" s="285"/>
      <c r="Y17" s="269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93"/>
      <c r="AK17" s="147" t="e">
        <f t="shared" si="0"/>
        <v>#DIV/0!</v>
      </c>
      <c r="AL17" s="148"/>
      <c r="AM17" s="149"/>
    </row>
    <row r="18" spans="2:39" ht="46.5" customHeight="1" x14ac:dyDescent="0.25">
      <c r="B18" s="928"/>
      <c r="C18" s="931"/>
      <c r="D18" s="931"/>
      <c r="E18" s="934"/>
      <c r="F18" s="150" t="s">
        <v>185</v>
      </c>
      <c r="G18" s="151" t="s">
        <v>97</v>
      </c>
      <c r="H18" s="152">
        <v>0.8</v>
      </c>
      <c r="I18" s="151" t="s">
        <v>102</v>
      </c>
      <c r="J18" s="99" t="s">
        <v>106</v>
      </c>
      <c r="K18" s="378">
        <v>45658</v>
      </c>
      <c r="L18" s="153">
        <v>12</v>
      </c>
      <c r="M18" s="268"/>
      <c r="N18" s="267"/>
      <c r="O18" s="267"/>
      <c r="P18" s="267"/>
      <c r="Q18" s="267"/>
      <c r="R18" s="286"/>
      <c r="S18" s="267"/>
      <c r="T18" s="292"/>
      <c r="U18" s="292"/>
      <c r="V18" s="292"/>
      <c r="W18" s="292"/>
      <c r="X18" s="287"/>
      <c r="Y18" s="268"/>
      <c r="Z18" s="267"/>
      <c r="AA18" s="267"/>
      <c r="AB18" s="267"/>
      <c r="AC18" s="267"/>
      <c r="AD18" s="296"/>
      <c r="AE18" s="267"/>
      <c r="AF18" s="267"/>
      <c r="AG18" s="267"/>
      <c r="AH18" s="267"/>
      <c r="AI18" s="267"/>
      <c r="AJ18" s="294"/>
      <c r="AK18" s="154" t="e">
        <f t="shared" si="0"/>
        <v>#DIV/0!</v>
      </c>
      <c r="AL18" s="155"/>
      <c r="AM18" s="156"/>
    </row>
    <row r="19" spans="2:39" ht="46.5" customHeight="1" x14ac:dyDescent="0.25">
      <c r="B19" s="928"/>
      <c r="C19" s="931"/>
      <c r="D19" s="931"/>
      <c r="E19" s="934"/>
      <c r="F19" s="150" t="s">
        <v>185</v>
      </c>
      <c r="G19" s="151" t="s">
        <v>98</v>
      </c>
      <c r="H19" s="152">
        <v>0.8</v>
      </c>
      <c r="I19" s="151" t="s">
        <v>103</v>
      </c>
      <c r="J19" s="99" t="s">
        <v>106</v>
      </c>
      <c r="K19" s="378">
        <v>45658</v>
      </c>
      <c r="L19" s="153">
        <v>12</v>
      </c>
      <c r="M19" s="268"/>
      <c r="N19" s="267"/>
      <c r="O19" s="267"/>
      <c r="P19" s="267"/>
      <c r="Q19" s="267"/>
      <c r="R19" s="286"/>
      <c r="S19" s="267"/>
      <c r="T19" s="292"/>
      <c r="U19" s="292"/>
      <c r="V19" s="292"/>
      <c r="W19" s="292"/>
      <c r="X19" s="287"/>
      <c r="Y19" s="268"/>
      <c r="Z19" s="267"/>
      <c r="AA19" s="267"/>
      <c r="AB19" s="267"/>
      <c r="AC19" s="267"/>
      <c r="AD19" s="296"/>
      <c r="AE19" s="267"/>
      <c r="AF19" s="267"/>
      <c r="AG19" s="267"/>
      <c r="AH19" s="267"/>
      <c r="AI19" s="267"/>
      <c r="AJ19" s="294"/>
      <c r="AK19" s="154" t="e">
        <f t="shared" si="0"/>
        <v>#DIV/0!</v>
      </c>
      <c r="AL19" s="155"/>
      <c r="AM19" s="156"/>
    </row>
    <row r="20" spans="2:39" ht="46.5" customHeight="1" x14ac:dyDescent="0.25">
      <c r="B20" s="928"/>
      <c r="C20" s="931"/>
      <c r="D20" s="931"/>
      <c r="E20" s="934"/>
      <c r="F20" s="150" t="s">
        <v>185</v>
      </c>
      <c r="G20" s="151" t="s">
        <v>99</v>
      </c>
      <c r="H20" s="152">
        <v>0.8</v>
      </c>
      <c r="I20" s="151" t="s">
        <v>104</v>
      </c>
      <c r="J20" s="99" t="s">
        <v>106</v>
      </c>
      <c r="K20" s="378">
        <v>45658</v>
      </c>
      <c r="L20" s="153">
        <v>12</v>
      </c>
      <c r="M20" s="268"/>
      <c r="N20" s="267"/>
      <c r="O20" s="267"/>
      <c r="P20" s="267"/>
      <c r="Q20" s="267"/>
      <c r="R20" s="286"/>
      <c r="S20" s="267"/>
      <c r="T20" s="292"/>
      <c r="U20" s="292"/>
      <c r="V20" s="292"/>
      <c r="W20" s="292"/>
      <c r="X20" s="287"/>
      <c r="Y20" s="268"/>
      <c r="Z20" s="267"/>
      <c r="AA20" s="267"/>
      <c r="AB20" s="267"/>
      <c r="AC20" s="267"/>
      <c r="AD20" s="296">
        <v>100</v>
      </c>
      <c r="AE20" s="267"/>
      <c r="AF20" s="267"/>
      <c r="AG20" s="267"/>
      <c r="AH20" s="267"/>
      <c r="AI20" s="267"/>
      <c r="AJ20" s="294"/>
      <c r="AK20" s="154" t="e">
        <f t="shared" si="0"/>
        <v>#DIV/0!</v>
      </c>
      <c r="AL20" s="155"/>
      <c r="AM20" s="156"/>
    </row>
    <row r="21" spans="2:39" ht="48.75" customHeight="1" thickBot="1" x14ac:dyDescent="0.3">
      <c r="B21" s="929"/>
      <c r="C21" s="932"/>
      <c r="D21" s="932"/>
      <c r="E21" s="935"/>
      <c r="F21" s="157" t="s">
        <v>185</v>
      </c>
      <c r="G21" s="158" t="s">
        <v>100</v>
      </c>
      <c r="H21" s="159">
        <v>0.8</v>
      </c>
      <c r="I21" s="158" t="s">
        <v>105</v>
      </c>
      <c r="J21" s="160" t="s">
        <v>106</v>
      </c>
      <c r="K21" s="393">
        <v>45658</v>
      </c>
      <c r="L21" s="161">
        <v>12</v>
      </c>
      <c r="M21" s="291"/>
      <c r="N21" s="274"/>
      <c r="O21" s="274"/>
      <c r="P21" s="274"/>
      <c r="Q21" s="274"/>
      <c r="R21" s="288"/>
      <c r="S21" s="274"/>
      <c r="T21" s="274"/>
      <c r="U21" s="274"/>
      <c r="V21" s="274"/>
      <c r="W21" s="274"/>
      <c r="X21" s="289"/>
      <c r="Y21" s="273"/>
      <c r="Z21" s="274"/>
      <c r="AA21" s="274"/>
      <c r="AB21" s="274"/>
      <c r="AC21" s="274"/>
      <c r="AD21" s="297">
        <v>100</v>
      </c>
      <c r="AE21" s="274"/>
      <c r="AF21" s="274"/>
      <c r="AG21" s="274"/>
      <c r="AH21" s="274"/>
      <c r="AI21" s="274"/>
      <c r="AJ21" s="295"/>
      <c r="AK21" s="162" t="e">
        <f t="shared" si="0"/>
        <v>#DIV/0!</v>
      </c>
      <c r="AL21" s="163"/>
      <c r="AM21" s="164"/>
    </row>
    <row r="22" spans="2:39" ht="30.75" customHeight="1" x14ac:dyDescent="0.25">
      <c r="B22" s="936" t="s">
        <v>39</v>
      </c>
      <c r="C22" s="939" t="s">
        <v>183</v>
      </c>
      <c r="D22" s="939"/>
      <c r="E22" s="942"/>
      <c r="F22" s="165" t="s">
        <v>185</v>
      </c>
      <c r="G22" s="166" t="s">
        <v>42</v>
      </c>
      <c r="H22" s="167">
        <v>0.34</v>
      </c>
      <c r="I22" s="166" t="s">
        <v>43</v>
      </c>
      <c r="J22" s="167" t="s">
        <v>44</v>
      </c>
      <c r="K22" s="389">
        <v>45658</v>
      </c>
      <c r="L22" s="168">
        <v>12</v>
      </c>
      <c r="M22" s="304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6"/>
      <c r="Y22" s="308">
        <v>0</v>
      </c>
      <c r="Z22" s="309">
        <v>0</v>
      </c>
      <c r="AA22" s="309">
        <v>0</v>
      </c>
      <c r="AB22" s="309">
        <v>0</v>
      </c>
      <c r="AC22" s="309">
        <v>0</v>
      </c>
      <c r="AD22" s="309">
        <v>0</v>
      </c>
      <c r="AE22" s="309">
        <v>0</v>
      </c>
      <c r="AF22" s="309">
        <v>0</v>
      </c>
      <c r="AG22" s="309"/>
      <c r="AH22" s="309"/>
      <c r="AI22" s="309"/>
      <c r="AJ22" s="310"/>
      <c r="AK22" s="169" t="e">
        <f t="shared" si="0"/>
        <v>#DIV/0!</v>
      </c>
      <c r="AL22" s="170"/>
      <c r="AM22" s="106"/>
    </row>
    <row r="23" spans="2:39" ht="49.5" customHeight="1" x14ac:dyDescent="0.25">
      <c r="B23" s="937"/>
      <c r="C23" s="940"/>
      <c r="D23" s="940"/>
      <c r="E23" s="943"/>
      <c r="F23" s="171" t="s">
        <v>185</v>
      </c>
      <c r="G23" s="172" t="s">
        <v>45</v>
      </c>
      <c r="H23" s="173">
        <v>0.65</v>
      </c>
      <c r="I23" s="172" t="s">
        <v>54</v>
      </c>
      <c r="J23" s="173" t="s">
        <v>44</v>
      </c>
      <c r="K23" s="379">
        <v>45658</v>
      </c>
      <c r="L23" s="174">
        <v>12</v>
      </c>
      <c r="M23" s="302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1"/>
      <c r="Y23" s="311">
        <v>0</v>
      </c>
      <c r="Z23" s="312">
        <v>0</v>
      </c>
      <c r="AA23" s="312">
        <v>0</v>
      </c>
      <c r="AB23" s="312">
        <v>0</v>
      </c>
      <c r="AC23" s="312">
        <v>0</v>
      </c>
      <c r="AD23" s="312">
        <v>0</v>
      </c>
      <c r="AE23" s="312">
        <v>0</v>
      </c>
      <c r="AF23" s="312">
        <v>0</v>
      </c>
      <c r="AG23" s="312"/>
      <c r="AH23" s="312"/>
      <c r="AI23" s="312"/>
      <c r="AJ23" s="313"/>
      <c r="AK23" s="175" t="e">
        <f t="shared" si="0"/>
        <v>#DIV/0!</v>
      </c>
      <c r="AL23" s="176"/>
      <c r="AM23" s="107"/>
    </row>
    <row r="24" spans="2:39" ht="35.25" customHeight="1" x14ac:dyDescent="0.25">
      <c r="B24" s="937"/>
      <c r="C24" s="940"/>
      <c r="D24" s="940"/>
      <c r="E24" s="943"/>
      <c r="F24" s="171" t="s">
        <v>185</v>
      </c>
      <c r="G24" s="172" t="s">
        <v>46</v>
      </c>
      <c r="H24" s="177">
        <v>0</v>
      </c>
      <c r="I24" s="172" t="s">
        <v>47</v>
      </c>
      <c r="J24" s="173" t="s">
        <v>44</v>
      </c>
      <c r="K24" s="391">
        <v>45658</v>
      </c>
      <c r="L24" s="174">
        <v>12</v>
      </c>
      <c r="M24" s="30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301"/>
      <c r="Y24" s="314">
        <v>0</v>
      </c>
      <c r="Z24" s="292">
        <v>0</v>
      </c>
      <c r="AA24" s="292">
        <v>0</v>
      </c>
      <c r="AB24" s="292">
        <v>0</v>
      </c>
      <c r="AC24" s="292">
        <v>0</v>
      </c>
      <c r="AD24" s="292">
        <v>0</v>
      </c>
      <c r="AE24" s="292">
        <v>0</v>
      </c>
      <c r="AF24" s="292">
        <v>0</v>
      </c>
      <c r="AG24" s="292"/>
      <c r="AH24" s="292"/>
      <c r="AI24" s="292"/>
      <c r="AJ24" s="313"/>
      <c r="AK24" s="175" t="e">
        <f t="shared" si="0"/>
        <v>#DIV/0!</v>
      </c>
      <c r="AL24" s="176"/>
      <c r="AM24" s="107"/>
    </row>
    <row r="25" spans="2:39" ht="54" customHeight="1" x14ac:dyDescent="0.25">
      <c r="B25" s="937"/>
      <c r="C25" s="940"/>
      <c r="D25" s="940"/>
      <c r="E25" s="943"/>
      <c r="F25" s="171" t="s">
        <v>185</v>
      </c>
      <c r="G25" s="172" t="s">
        <v>48</v>
      </c>
      <c r="H25" s="177">
        <v>0</v>
      </c>
      <c r="I25" s="172" t="s">
        <v>49</v>
      </c>
      <c r="J25" s="173" t="s">
        <v>44</v>
      </c>
      <c r="K25" s="379">
        <v>45658</v>
      </c>
      <c r="L25" s="174">
        <v>12</v>
      </c>
      <c r="M25" s="302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1"/>
      <c r="Y25" s="311">
        <v>0</v>
      </c>
      <c r="Z25" s="312">
        <v>0</v>
      </c>
      <c r="AA25" s="312">
        <v>0</v>
      </c>
      <c r="AB25" s="312">
        <v>0</v>
      </c>
      <c r="AC25" s="312">
        <v>0</v>
      </c>
      <c r="AD25" s="312">
        <v>0</v>
      </c>
      <c r="AE25" s="312">
        <v>0</v>
      </c>
      <c r="AF25" s="312">
        <v>0</v>
      </c>
      <c r="AG25" s="312"/>
      <c r="AH25" s="312"/>
      <c r="AI25" s="312"/>
      <c r="AJ25" s="313"/>
      <c r="AK25" s="175" t="e">
        <f t="shared" si="0"/>
        <v>#DIV/0!</v>
      </c>
      <c r="AL25" s="176"/>
      <c r="AM25" s="107"/>
    </row>
    <row r="26" spans="2:39" ht="38.25" customHeight="1" x14ac:dyDescent="0.25">
      <c r="B26" s="937"/>
      <c r="C26" s="940"/>
      <c r="D26" s="940"/>
      <c r="E26" s="943"/>
      <c r="F26" s="171" t="s">
        <v>185</v>
      </c>
      <c r="G26" s="172" t="s">
        <v>50</v>
      </c>
      <c r="H26" s="177">
        <v>0</v>
      </c>
      <c r="I26" s="172" t="s">
        <v>51</v>
      </c>
      <c r="J26" s="173" t="s">
        <v>44</v>
      </c>
      <c r="K26" s="379">
        <v>45658</v>
      </c>
      <c r="L26" s="174">
        <v>12</v>
      </c>
      <c r="M26" s="30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301"/>
      <c r="Y26" s="314">
        <v>0</v>
      </c>
      <c r="Z26" s="292">
        <v>0</v>
      </c>
      <c r="AA26" s="292">
        <v>0</v>
      </c>
      <c r="AB26" s="292">
        <v>0</v>
      </c>
      <c r="AC26" s="292">
        <v>0</v>
      </c>
      <c r="AD26" s="292">
        <v>0</v>
      </c>
      <c r="AE26" s="292">
        <v>0</v>
      </c>
      <c r="AF26" s="292">
        <v>0</v>
      </c>
      <c r="AG26" s="292"/>
      <c r="AH26" s="292"/>
      <c r="AI26" s="292"/>
      <c r="AJ26" s="313"/>
      <c r="AK26" s="175" t="e">
        <f t="shared" si="0"/>
        <v>#DIV/0!</v>
      </c>
      <c r="AL26" s="176"/>
      <c r="AM26" s="107"/>
    </row>
    <row r="27" spans="2:39" ht="40.5" customHeight="1" thickBot="1" x14ac:dyDescent="0.3">
      <c r="B27" s="938"/>
      <c r="C27" s="941"/>
      <c r="D27" s="941"/>
      <c r="E27" s="944"/>
      <c r="F27" s="178" t="s">
        <v>185</v>
      </c>
      <c r="G27" s="179" t="s">
        <v>52</v>
      </c>
      <c r="H27" s="180">
        <v>0.02</v>
      </c>
      <c r="I27" s="179" t="s">
        <v>53</v>
      </c>
      <c r="J27" s="181" t="s">
        <v>44</v>
      </c>
      <c r="K27" s="390">
        <v>45658</v>
      </c>
      <c r="L27" s="182">
        <v>12</v>
      </c>
      <c r="M27" s="298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300"/>
      <c r="Y27" s="315">
        <v>18.75</v>
      </c>
      <c r="Z27" s="316">
        <v>30.42</v>
      </c>
      <c r="AA27" s="316">
        <v>5.42</v>
      </c>
      <c r="AB27" s="316">
        <v>2.08</v>
      </c>
      <c r="AC27" s="316">
        <v>2.08</v>
      </c>
      <c r="AD27" s="316">
        <v>1.42</v>
      </c>
      <c r="AE27" s="316">
        <v>0.12</v>
      </c>
      <c r="AF27" s="316">
        <v>0.06</v>
      </c>
      <c r="AG27" s="316"/>
      <c r="AH27" s="316"/>
      <c r="AI27" s="316"/>
      <c r="AJ27" s="317"/>
      <c r="AK27" s="183" t="e">
        <f t="shared" si="0"/>
        <v>#DIV/0!</v>
      </c>
      <c r="AL27" s="184"/>
      <c r="AM27" s="108"/>
    </row>
    <row r="28" spans="2:39" ht="47.25" customHeight="1" x14ac:dyDescent="0.25">
      <c r="B28" s="909" t="s">
        <v>40</v>
      </c>
      <c r="C28" s="912" t="s">
        <v>37</v>
      </c>
      <c r="D28" s="185" t="s">
        <v>55</v>
      </c>
      <c r="E28" s="915"/>
      <c r="F28" s="186" t="s">
        <v>185</v>
      </c>
      <c r="G28" s="187" t="s">
        <v>110</v>
      </c>
      <c r="H28" s="185"/>
      <c r="I28" s="187"/>
      <c r="J28" s="185" t="s">
        <v>62</v>
      </c>
      <c r="K28" s="386">
        <v>45658</v>
      </c>
      <c r="L28" s="188">
        <v>12</v>
      </c>
      <c r="M28" s="318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1"/>
      <c r="Y28" s="32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321"/>
      <c r="AK28" s="189" t="e">
        <f t="shared" si="0"/>
        <v>#DIV/0!</v>
      </c>
      <c r="AL28" s="190"/>
      <c r="AM28" s="191"/>
    </row>
    <row r="29" spans="2:39" ht="57" customHeight="1" x14ac:dyDescent="0.25">
      <c r="B29" s="910"/>
      <c r="C29" s="913"/>
      <c r="D29" s="913" t="s">
        <v>56</v>
      </c>
      <c r="E29" s="916"/>
      <c r="F29" s="192" t="s">
        <v>185</v>
      </c>
      <c r="G29" s="104" t="s">
        <v>180</v>
      </c>
      <c r="H29" s="197">
        <v>0.01</v>
      </c>
      <c r="I29" s="104" t="s">
        <v>59</v>
      </c>
      <c r="J29" s="101" t="s">
        <v>62</v>
      </c>
      <c r="K29" s="380">
        <v>45658</v>
      </c>
      <c r="L29" s="193">
        <v>12</v>
      </c>
      <c r="M29" s="30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319"/>
      <c r="Y29" s="326">
        <v>24.2</v>
      </c>
      <c r="Z29" s="292">
        <v>24.2</v>
      </c>
      <c r="AA29" s="292">
        <v>29.04</v>
      </c>
      <c r="AB29" s="292">
        <v>23.32</v>
      </c>
      <c r="AC29" s="292">
        <v>27.28</v>
      </c>
      <c r="AD29" s="292">
        <v>19.8</v>
      </c>
      <c r="AE29" s="292">
        <v>21.56</v>
      </c>
      <c r="AF29" s="292"/>
      <c r="AG29" s="292"/>
      <c r="AH29" s="292"/>
      <c r="AI29" s="292"/>
      <c r="AJ29" s="327"/>
      <c r="AK29" s="194" t="e">
        <f t="shared" si="0"/>
        <v>#DIV/0!</v>
      </c>
      <c r="AL29" s="195"/>
      <c r="AM29" s="196"/>
    </row>
    <row r="30" spans="2:39" ht="57" customHeight="1" x14ac:dyDescent="0.25">
      <c r="B30" s="910"/>
      <c r="C30" s="913"/>
      <c r="D30" s="913"/>
      <c r="E30" s="916"/>
      <c r="F30" s="192" t="s">
        <v>185</v>
      </c>
      <c r="G30" s="104" t="s">
        <v>181</v>
      </c>
      <c r="H30" s="197">
        <v>0.01</v>
      </c>
      <c r="I30" s="104" t="s">
        <v>61</v>
      </c>
      <c r="J30" s="101" t="s">
        <v>62</v>
      </c>
      <c r="K30" s="380">
        <v>45658</v>
      </c>
      <c r="L30" s="193">
        <v>12</v>
      </c>
      <c r="M30" s="30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319"/>
      <c r="Y30" s="307">
        <v>159</v>
      </c>
      <c r="Z30" s="267">
        <v>87</v>
      </c>
      <c r="AA30" s="267">
        <v>85</v>
      </c>
      <c r="AB30" s="267">
        <v>82</v>
      </c>
      <c r="AC30" s="267">
        <v>89</v>
      </c>
      <c r="AD30" s="267">
        <v>85</v>
      </c>
      <c r="AE30" s="267">
        <v>77</v>
      </c>
      <c r="AF30" s="292"/>
      <c r="AG30" s="292"/>
      <c r="AH30" s="292"/>
      <c r="AI30" s="292"/>
      <c r="AJ30" s="327"/>
      <c r="AK30" s="194" t="e">
        <f t="shared" si="0"/>
        <v>#DIV/0!</v>
      </c>
      <c r="AL30" s="195"/>
      <c r="AM30" s="196"/>
    </row>
    <row r="31" spans="2:39" ht="66.75" customHeight="1" x14ac:dyDescent="0.25">
      <c r="B31" s="910"/>
      <c r="C31" s="913"/>
      <c r="D31" s="913" t="s">
        <v>57</v>
      </c>
      <c r="E31" s="916"/>
      <c r="F31" s="192" t="s">
        <v>185</v>
      </c>
      <c r="G31" s="104" t="s">
        <v>63</v>
      </c>
      <c r="H31" s="197">
        <v>0.01</v>
      </c>
      <c r="I31" s="104" t="s">
        <v>64</v>
      </c>
      <c r="J31" s="101" t="s">
        <v>62</v>
      </c>
      <c r="K31" s="388">
        <v>45658</v>
      </c>
      <c r="L31" s="193">
        <v>12</v>
      </c>
      <c r="M31" s="30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72"/>
      <c r="Y31" s="314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322"/>
      <c r="AK31" s="194" t="e">
        <f t="shared" si="0"/>
        <v>#DIV/0!</v>
      </c>
      <c r="AL31" s="195"/>
      <c r="AM31" s="196"/>
    </row>
    <row r="32" spans="2:39" ht="57" customHeight="1" thickBot="1" x14ac:dyDescent="0.3">
      <c r="B32" s="911"/>
      <c r="C32" s="914"/>
      <c r="D32" s="914"/>
      <c r="E32" s="917"/>
      <c r="F32" s="198" t="s">
        <v>185</v>
      </c>
      <c r="G32" s="199" t="s">
        <v>111</v>
      </c>
      <c r="H32" s="200"/>
      <c r="I32" s="199" t="s">
        <v>112</v>
      </c>
      <c r="J32" s="200" t="s">
        <v>62</v>
      </c>
      <c r="K32" s="381">
        <v>45658</v>
      </c>
      <c r="L32" s="201">
        <v>12</v>
      </c>
      <c r="M32" s="291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5"/>
      <c r="Y32" s="323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5"/>
      <c r="AK32" s="202" t="e">
        <f t="shared" si="0"/>
        <v>#DIV/0!</v>
      </c>
      <c r="AL32" s="203"/>
      <c r="AM32" s="204"/>
    </row>
    <row r="33" spans="2:39" ht="32.25" customHeight="1" x14ac:dyDescent="0.25">
      <c r="B33" s="918" t="s">
        <v>39</v>
      </c>
      <c r="C33" s="921" t="s">
        <v>38</v>
      </c>
      <c r="D33" s="921" t="s">
        <v>71</v>
      </c>
      <c r="E33" s="924"/>
      <c r="F33" s="205" t="s">
        <v>185</v>
      </c>
      <c r="G33" s="206" t="s">
        <v>81</v>
      </c>
      <c r="H33" s="207">
        <v>1</v>
      </c>
      <c r="I33" s="208" t="s">
        <v>74</v>
      </c>
      <c r="J33" s="209" t="s">
        <v>62</v>
      </c>
      <c r="K33" s="387">
        <v>45658</v>
      </c>
      <c r="L33" s="210">
        <v>12</v>
      </c>
      <c r="M33" s="269"/>
      <c r="N33" s="270"/>
      <c r="O33" s="270"/>
      <c r="P33" s="270"/>
      <c r="Q33" s="270"/>
      <c r="R33" s="270"/>
      <c r="S33" s="290"/>
      <c r="T33" s="290"/>
      <c r="U33" s="270"/>
      <c r="V33" s="270"/>
      <c r="W33" s="270"/>
      <c r="X33" s="334"/>
      <c r="Y33" s="269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348"/>
      <c r="AK33" s="211" t="e">
        <f t="shared" si="0"/>
        <v>#DIV/0!</v>
      </c>
      <c r="AL33" s="212"/>
      <c r="AM33" s="213"/>
    </row>
    <row r="34" spans="2:39" ht="84" x14ac:dyDescent="0.25">
      <c r="B34" s="919"/>
      <c r="C34" s="922"/>
      <c r="D34" s="922"/>
      <c r="E34" s="925"/>
      <c r="F34" s="214" t="s">
        <v>185</v>
      </c>
      <c r="G34" s="215" t="s">
        <v>75</v>
      </c>
      <c r="H34" s="216">
        <v>1</v>
      </c>
      <c r="I34" s="217" t="s">
        <v>76</v>
      </c>
      <c r="J34" s="218" t="s">
        <v>62</v>
      </c>
      <c r="K34" s="382">
        <v>45658</v>
      </c>
      <c r="L34" s="219">
        <v>12</v>
      </c>
      <c r="M34" s="268"/>
      <c r="N34" s="267"/>
      <c r="O34" s="267"/>
      <c r="P34" s="267"/>
      <c r="Q34" s="267"/>
      <c r="R34" s="336"/>
      <c r="S34" s="292"/>
      <c r="T34" s="292"/>
      <c r="U34" s="267"/>
      <c r="V34" s="267"/>
      <c r="W34" s="267"/>
      <c r="X34" s="335"/>
      <c r="Y34" s="268"/>
      <c r="Z34" s="267"/>
      <c r="AA34" s="267"/>
      <c r="AB34" s="267"/>
      <c r="AC34" s="267"/>
      <c r="AD34" s="346">
        <v>50</v>
      </c>
      <c r="AE34" s="267"/>
      <c r="AF34" s="267"/>
      <c r="AG34" s="267"/>
      <c r="AH34" s="267"/>
      <c r="AI34" s="267"/>
      <c r="AJ34" s="349"/>
      <c r="AK34" s="220" t="e">
        <f t="shared" si="0"/>
        <v>#DIV/0!</v>
      </c>
      <c r="AL34" s="221"/>
      <c r="AM34" s="222"/>
    </row>
    <row r="35" spans="2:39" ht="52.5" x14ac:dyDescent="0.25">
      <c r="B35" s="919"/>
      <c r="C35" s="922"/>
      <c r="D35" s="922"/>
      <c r="E35" s="925"/>
      <c r="F35" s="214" t="s">
        <v>185</v>
      </c>
      <c r="G35" s="215" t="s">
        <v>82</v>
      </c>
      <c r="H35" s="216">
        <v>0.9</v>
      </c>
      <c r="I35" s="217" t="s">
        <v>77</v>
      </c>
      <c r="J35" s="218" t="s">
        <v>62</v>
      </c>
      <c r="K35" s="382">
        <v>45658</v>
      </c>
      <c r="L35" s="219">
        <v>12</v>
      </c>
      <c r="M35" s="268"/>
      <c r="N35" s="267"/>
      <c r="O35" s="267"/>
      <c r="P35" s="267"/>
      <c r="Q35" s="267"/>
      <c r="R35" s="336"/>
      <c r="S35" s="267"/>
      <c r="T35" s="267"/>
      <c r="U35" s="267"/>
      <c r="V35" s="267"/>
      <c r="W35" s="267"/>
      <c r="X35" s="335"/>
      <c r="Y35" s="268"/>
      <c r="Z35" s="267"/>
      <c r="AA35" s="267"/>
      <c r="AB35" s="267"/>
      <c r="AC35" s="267"/>
      <c r="AD35" s="346">
        <v>33</v>
      </c>
      <c r="AE35" s="267"/>
      <c r="AF35" s="267"/>
      <c r="AG35" s="267"/>
      <c r="AH35" s="267"/>
      <c r="AI35" s="267"/>
      <c r="AJ35" s="349"/>
      <c r="AK35" s="220" t="e">
        <f t="shared" si="0"/>
        <v>#DIV/0!</v>
      </c>
      <c r="AL35" s="221"/>
      <c r="AM35" s="222"/>
    </row>
    <row r="36" spans="2:39" ht="42" x14ac:dyDescent="0.25">
      <c r="B36" s="919"/>
      <c r="C36" s="922"/>
      <c r="D36" s="922"/>
      <c r="E36" s="925"/>
      <c r="F36" s="371" t="s">
        <v>185</v>
      </c>
      <c r="G36" s="215" t="s">
        <v>83</v>
      </c>
      <c r="H36" s="216">
        <v>0.9</v>
      </c>
      <c r="I36" s="217" t="s">
        <v>78</v>
      </c>
      <c r="J36" s="218" t="s">
        <v>62</v>
      </c>
      <c r="K36" s="382">
        <v>45658</v>
      </c>
      <c r="L36" s="219">
        <v>12</v>
      </c>
      <c r="M36" s="328"/>
      <c r="N36" s="329"/>
      <c r="O36" s="329"/>
      <c r="P36" s="329"/>
      <c r="Q36" s="329"/>
      <c r="R36" s="337"/>
      <c r="S36" s="330"/>
      <c r="T36" s="330"/>
      <c r="U36" s="330"/>
      <c r="V36" s="330"/>
      <c r="W36" s="330"/>
      <c r="X36" s="338"/>
      <c r="Y36" s="328"/>
      <c r="Z36" s="329"/>
      <c r="AA36" s="329"/>
      <c r="AB36" s="329"/>
      <c r="AC36" s="329"/>
      <c r="AD36" s="347">
        <v>0</v>
      </c>
      <c r="AE36" s="329"/>
      <c r="AF36" s="329"/>
      <c r="AG36" s="329"/>
      <c r="AH36" s="329"/>
      <c r="AI36" s="329"/>
      <c r="AJ36" s="350"/>
      <c r="AK36" s="220" t="e">
        <f t="shared" si="0"/>
        <v>#DIV/0!</v>
      </c>
      <c r="AL36" s="223"/>
      <c r="AM36" s="224"/>
    </row>
    <row r="37" spans="2:39" ht="63" x14ac:dyDescent="0.25">
      <c r="B37" s="919"/>
      <c r="C37" s="922"/>
      <c r="D37" s="922"/>
      <c r="E37" s="925"/>
      <c r="F37" s="371" t="s">
        <v>185</v>
      </c>
      <c r="G37" s="215" t="s">
        <v>79</v>
      </c>
      <c r="H37" s="216">
        <v>0.9</v>
      </c>
      <c r="I37" s="217" t="s">
        <v>80</v>
      </c>
      <c r="J37" s="218" t="s">
        <v>62</v>
      </c>
      <c r="K37" s="387">
        <v>45658</v>
      </c>
      <c r="L37" s="219">
        <v>12</v>
      </c>
      <c r="M37" s="328"/>
      <c r="N37" s="329"/>
      <c r="O37" s="329"/>
      <c r="P37" s="329"/>
      <c r="Q37" s="329"/>
      <c r="R37" s="337"/>
      <c r="S37" s="330"/>
      <c r="T37" s="330"/>
      <c r="U37" s="330"/>
      <c r="V37" s="330"/>
      <c r="W37" s="330"/>
      <c r="X37" s="338"/>
      <c r="Y37" s="328"/>
      <c r="Z37" s="329"/>
      <c r="AA37" s="329"/>
      <c r="AB37" s="329"/>
      <c r="AC37" s="329"/>
      <c r="AD37" s="347">
        <v>50</v>
      </c>
      <c r="AE37" s="329"/>
      <c r="AF37" s="329"/>
      <c r="AG37" s="329"/>
      <c r="AH37" s="329"/>
      <c r="AI37" s="329"/>
      <c r="AJ37" s="350"/>
      <c r="AK37" s="220" t="e">
        <f t="shared" si="0"/>
        <v>#DIV/0!</v>
      </c>
      <c r="AL37" s="223"/>
      <c r="AM37" s="224"/>
    </row>
    <row r="38" spans="2:39" ht="42.75" thickBot="1" x14ac:dyDescent="0.3">
      <c r="B38" s="920"/>
      <c r="C38" s="923"/>
      <c r="D38" s="923"/>
      <c r="E38" s="926"/>
      <c r="F38" s="372" t="s">
        <v>185</v>
      </c>
      <c r="G38" s="225" t="s">
        <v>114</v>
      </c>
      <c r="H38" s="226">
        <v>0.1</v>
      </c>
      <c r="I38" s="225" t="s">
        <v>113</v>
      </c>
      <c r="J38" s="227" t="s">
        <v>115</v>
      </c>
      <c r="K38" s="385">
        <v>45658</v>
      </c>
      <c r="L38" s="228">
        <v>12</v>
      </c>
      <c r="M38" s="341"/>
      <c r="N38" s="339"/>
      <c r="O38" s="339"/>
      <c r="P38" s="339"/>
      <c r="Q38" s="339"/>
      <c r="R38" s="339"/>
      <c r="S38" s="342"/>
      <c r="T38" s="342"/>
      <c r="U38" s="342"/>
      <c r="V38" s="342"/>
      <c r="W38" s="342"/>
      <c r="X38" s="340"/>
      <c r="Y38" s="343">
        <v>0</v>
      </c>
      <c r="Z38" s="344">
        <v>0</v>
      </c>
      <c r="AA38" s="344">
        <v>0</v>
      </c>
      <c r="AB38" s="344">
        <v>0</v>
      </c>
      <c r="AC38" s="344">
        <v>0</v>
      </c>
      <c r="AD38" s="344">
        <v>0</v>
      </c>
      <c r="AE38" s="344">
        <v>0</v>
      </c>
      <c r="AF38" s="344">
        <v>0</v>
      </c>
      <c r="AG38" s="344"/>
      <c r="AH38" s="344"/>
      <c r="AI38" s="344"/>
      <c r="AJ38" s="345"/>
      <c r="AK38" s="229" t="e">
        <f t="shared" si="0"/>
        <v>#DIV/0!</v>
      </c>
      <c r="AL38" s="227"/>
      <c r="AM38" s="230"/>
    </row>
    <row r="39" spans="2:39" ht="52.5" x14ac:dyDescent="0.25">
      <c r="B39" s="898" t="s">
        <v>182</v>
      </c>
      <c r="C39" s="901" t="s">
        <v>184</v>
      </c>
      <c r="D39" s="904" t="s">
        <v>117</v>
      </c>
      <c r="E39" s="907"/>
      <c r="F39" s="373" t="s">
        <v>185</v>
      </c>
      <c r="G39" s="231" t="s">
        <v>118</v>
      </c>
      <c r="H39" s="232" t="s">
        <v>166</v>
      </c>
      <c r="I39" s="231" t="s">
        <v>123</v>
      </c>
      <c r="J39" s="233" t="s">
        <v>172</v>
      </c>
      <c r="K39" s="383">
        <v>45658</v>
      </c>
      <c r="L39" s="235">
        <v>12</v>
      </c>
      <c r="M39" s="351"/>
      <c r="N39" s="352"/>
      <c r="O39" s="352"/>
      <c r="P39" s="352"/>
      <c r="Q39" s="352"/>
      <c r="R39" s="354"/>
      <c r="S39" s="353"/>
      <c r="T39" s="353"/>
      <c r="U39" s="353"/>
      <c r="V39" s="353"/>
      <c r="W39" s="353"/>
      <c r="X39" s="356"/>
      <c r="Y39" s="351"/>
      <c r="Z39" s="352"/>
      <c r="AA39" s="352"/>
      <c r="AB39" s="352"/>
      <c r="AC39" s="352"/>
      <c r="AD39" s="366">
        <v>100</v>
      </c>
      <c r="AE39" s="352"/>
      <c r="AF39" s="352"/>
      <c r="AG39" s="352"/>
      <c r="AH39" s="352"/>
      <c r="AI39" s="352"/>
      <c r="AJ39" s="361"/>
      <c r="AK39" s="236" t="e">
        <f t="shared" si="0"/>
        <v>#DIV/0!</v>
      </c>
      <c r="AL39" s="234"/>
      <c r="AM39" s="237"/>
    </row>
    <row r="40" spans="2:39" ht="52.5" x14ac:dyDescent="0.25">
      <c r="B40" s="899"/>
      <c r="C40" s="902"/>
      <c r="D40" s="905"/>
      <c r="E40" s="907"/>
      <c r="F40" s="374" t="s">
        <v>185</v>
      </c>
      <c r="G40" s="238" t="s">
        <v>119</v>
      </c>
      <c r="H40" s="239">
        <v>1</v>
      </c>
      <c r="I40" s="238" t="s">
        <v>124</v>
      </c>
      <c r="J40" s="240" t="s">
        <v>172</v>
      </c>
      <c r="K40" s="383">
        <v>45658</v>
      </c>
      <c r="L40" s="242">
        <v>12</v>
      </c>
      <c r="M40" s="328"/>
      <c r="N40" s="329"/>
      <c r="O40" s="329"/>
      <c r="P40" s="329"/>
      <c r="Q40" s="329"/>
      <c r="R40" s="355"/>
      <c r="S40" s="330"/>
      <c r="T40" s="330"/>
      <c r="U40" s="330"/>
      <c r="V40" s="330"/>
      <c r="W40" s="330"/>
      <c r="X40" s="357"/>
      <c r="Y40" s="328"/>
      <c r="Z40" s="329"/>
      <c r="AA40" s="329"/>
      <c r="AB40" s="329"/>
      <c r="AC40" s="329"/>
      <c r="AD40" s="364"/>
      <c r="AE40" s="329"/>
      <c r="AF40" s="329"/>
      <c r="AG40" s="329"/>
      <c r="AH40" s="329"/>
      <c r="AI40" s="329"/>
      <c r="AJ40" s="362"/>
      <c r="AK40" s="243" t="e">
        <f t="shared" si="0"/>
        <v>#DIV/0!</v>
      </c>
      <c r="AL40" s="241"/>
      <c r="AM40" s="244"/>
    </row>
    <row r="41" spans="2:39" ht="63" x14ac:dyDescent="0.25">
      <c r="B41" s="899"/>
      <c r="C41" s="902"/>
      <c r="D41" s="905"/>
      <c r="E41" s="907"/>
      <c r="F41" s="374" t="s">
        <v>185</v>
      </c>
      <c r="G41" s="238" t="s">
        <v>120</v>
      </c>
      <c r="H41" s="241" t="s">
        <v>167</v>
      </c>
      <c r="I41" s="238" t="s">
        <v>125</v>
      </c>
      <c r="J41" s="240" t="s">
        <v>173</v>
      </c>
      <c r="K41" s="383">
        <v>45658</v>
      </c>
      <c r="L41" s="242">
        <v>12</v>
      </c>
      <c r="M41" s="328"/>
      <c r="N41" s="329"/>
      <c r="O41" s="329"/>
      <c r="P41" s="329"/>
      <c r="Q41" s="329"/>
      <c r="R41" s="355"/>
      <c r="S41" s="330"/>
      <c r="T41" s="330"/>
      <c r="U41" s="330"/>
      <c r="V41" s="330"/>
      <c r="W41" s="330"/>
      <c r="X41" s="357"/>
      <c r="Y41" s="328"/>
      <c r="Z41" s="329"/>
      <c r="AA41" s="329"/>
      <c r="AB41" s="329"/>
      <c r="AC41" s="329"/>
      <c r="AD41" s="364">
        <v>73</v>
      </c>
      <c r="AE41" s="329"/>
      <c r="AF41" s="329"/>
      <c r="AG41" s="329"/>
      <c r="AH41" s="329"/>
      <c r="AI41" s="329"/>
      <c r="AJ41" s="362"/>
      <c r="AK41" s="243" t="e">
        <f t="shared" si="0"/>
        <v>#DIV/0!</v>
      </c>
      <c r="AL41" s="241"/>
      <c r="AM41" s="244"/>
    </row>
    <row r="42" spans="2:39" ht="52.5" x14ac:dyDescent="0.25">
      <c r="B42" s="899"/>
      <c r="C42" s="902"/>
      <c r="D42" s="905"/>
      <c r="E42" s="907"/>
      <c r="F42" s="374" t="s">
        <v>185</v>
      </c>
      <c r="G42" s="238" t="s">
        <v>121</v>
      </c>
      <c r="H42" s="241" t="s">
        <v>168</v>
      </c>
      <c r="I42" s="238" t="s">
        <v>126</v>
      </c>
      <c r="J42" s="240" t="s">
        <v>173</v>
      </c>
      <c r="K42" s="383">
        <v>45658</v>
      </c>
      <c r="L42" s="242">
        <v>12</v>
      </c>
      <c r="M42" s="328"/>
      <c r="N42" s="329"/>
      <c r="O42" s="329"/>
      <c r="P42" s="329"/>
      <c r="Q42" s="329"/>
      <c r="R42" s="355"/>
      <c r="S42" s="330"/>
      <c r="T42" s="330"/>
      <c r="U42" s="330"/>
      <c r="V42" s="330"/>
      <c r="W42" s="330"/>
      <c r="X42" s="357"/>
      <c r="Y42" s="328"/>
      <c r="Z42" s="329"/>
      <c r="AA42" s="329"/>
      <c r="AB42" s="329"/>
      <c r="AC42" s="329"/>
      <c r="AD42" s="364"/>
      <c r="AE42" s="329"/>
      <c r="AF42" s="329"/>
      <c r="AG42" s="329"/>
      <c r="AH42" s="329"/>
      <c r="AI42" s="329"/>
      <c r="AJ42" s="362"/>
      <c r="AK42" s="243" t="e">
        <f t="shared" si="0"/>
        <v>#DIV/0!</v>
      </c>
      <c r="AL42" s="241"/>
      <c r="AM42" s="244"/>
    </row>
    <row r="43" spans="2:39" ht="42" x14ac:dyDescent="0.25">
      <c r="B43" s="899"/>
      <c r="C43" s="902"/>
      <c r="D43" s="905"/>
      <c r="E43" s="907"/>
      <c r="F43" s="374" t="s">
        <v>185</v>
      </c>
      <c r="G43" s="238" t="s">
        <v>122</v>
      </c>
      <c r="H43" s="239">
        <v>1</v>
      </c>
      <c r="I43" s="238" t="s">
        <v>127</v>
      </c>
      <c r="J43" s="240" t="s">
        <v>172</v>
      </c>
      <c r="K43" s="383">
        <v>45658</v>
      </c>
      <c r="L43" s="242">
        <v>12</v>
      </c>
      <c r="M43" s="328"/>
      <c r="N43" s="329"/>
      <c r="O43" s="329"/>
      <c r="P43" s="329"/>
      <c r="Q43" s="329"/>
      <c r="R43" s="355"/>
      <c r="S43" s="330"/>
      <c r="T43" s="330"/>
      <c r="U43" s="330"/>
      <c r="V43" s="330"/>
      <c r="W43" s="330"/>
      <c r="X43" s="357"/>
      <c r="Y43" s="328"/>
      <c r="Z43" s="329"/>
      <c r="AA43" s="329"/>
      <c r="AB43" s="329"/>
      <c r="AC43" s="329"/>
      <c r="AD43" s="364"/>
      <c r="AE43" s="329"/>
      <c r="AF43" s="329"/>
      <c r="AG43" s="329"/>
      <c r="AH43" s="329"/>
      <c r="AI43" s="329"/>
      <c r="AJ43" s="362"/>
      <c r="AK43" s="243" t="e">
        <f t="shared" si="0"/>
        <v>#DIV/0!</v>
      </c>
      <c r="AL43" s="241"/>
      <c r="AM43" s="244"/>
    </row>
    <row r="44" spans="2:39" ht="31.5" x14ac:dyDescent="0.25">
      <c r="B44" s="899"/>
      <c r="C44" s="902"/>
      <c r="D44" s="905"/>
      <c r="E44" s="907"/>
      <c r="F44" s="374" t="s">
        <v>185</v>
      </c>
      <c r="G44" s="245" t="s">
        <v>128</v>
      </c>
      <c r="H44" s="246">
        <v>0.8</v>
      </c>
      <c r="I44" s="245" t="s">
        <v>139</v>
      </c>
      <c r="J44" s="240" t="s">
        <v>174</v>
      </c>
      <c r="K44" s="383">
        <v>45658</v>
      </c>
      <c r="L44" s="242">
        <v>12</v>
      </c>
      <c r="M44" s="328"/>
      <c r="N44" s="329"/>
      <c r="O44" s="329"/>
      <c r="P44" s="329"/>
      <c r="Q44" s="329"/>
      <c r="R44" s="329"/>
      <c r="S44" s="330"/>
      <c r="T44" s="330"/>
      <c r="U44" s="330"/>
      <c r="V44" s="330"/>
      <c r="W44" s="330"/>
      <c r="X44" s="357"/>
      <c r="Y44" s="328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62"/>
      <c r="AK44" s="243" t="e">
        <f t="shared" si="0"/>
        <v>#DIV/0!</v>
      </c>
      <c r="AL44" s="241"/>
      <c r="AM44" s="244"/>
    </row>
    <row r="45" spans="2:39" ht="31.5" x14ac:dyDescent="0.25">
      <c r="B45" s="899"/>
      <c r="C45" s="902"/>
      <c r="D45" s="905"/>
      <c r="E45" s="907"/>
      <c r="F45" s="374" t="s">
        <v>185</v>
      </c>
      <c r="G45" s="245" t="s">
        <v>129</v>
      </c>
      <c r="H45" s="246">
        <v>0.6</v>
      </c>
      <c r="I45" s="245" t="s">
        <v>140</v>
      </c>
      <c r="J45" s="240" t="s">
        <v>174</v>
      </c>
      <c r="K45" s="383">
        <v>45658</v>
      </c>
      <c r="L45" s="242">
        <v>12</v>
      </c>
      <c r="M45" s="328"/>
      <c r="N45" s="329"/>
      <c r="O45" s="329"/>
      <c r="P45" s="329"/>
      <c r="Q45" s="329"/>
      <c r="R45" s="329"/>
      <c r="S45" s="330"/>
      <c r="T45" s="330"/>
      <c r="U45" s="330"/>
      <c r="V45" s="330"/>
      <c r="W45" s="330"/>
      <c r="X45" s="357"/>
      <c r="Y45" s="328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62"/>
      <c r="AK45" s="243" t="e">
        <f t="shared" si="0"/>
        <v>#DIV/0!</v>
      </c>
      <c r="AL45" s="241"/>
      <c r="AM45" s="244"/>
    </row>
    <row r="46" spans="2:39" ht="31.5" x14ac:dyDescent="0.25">
      <c r="B46" s="899"/>
      <c r="C46" s="902"/>
      <c r="D46" s="905"/>
      <c r="E46" s="907"/>
      <c r="F46" s="374" t="s">
        <v>185</v>
      </c>
      <c r="G46" s="247" t="s">
        <v>130</v>
      </c>
      <c r="H46" s="246">
        <v>0.8</v>
      </c>
      <c r="I46" s="245" t="s">
        <v>141</v>
      </c>
      <c r="J46" s="240" t="s">
        <v>174</v>
      </c>
      <c r="K46" s="383">
        <v>45658</v>
      </c>
      <c r="L46" s="242">
        <v>12</v>
      </c>
      <c r="M46" s="328"/>
      <c r="N46" s="329"/>
      <c r="O46" s="329"/>
      <c r="P46" s="329"/>
      <c r="Q46" s="329"/>
      <c r="R46" s="329"/>
      <c r="S46" s="330"/>
      <c r="T46" s="330"/>
      <c r="U46" s="330"/>
      <c r="V46" s="330"/>
      <c r="W46" s="330"/>
      <c r="X46" s="357"/>
      <c r="Y46" s="328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62"/>
      <c r="AK46" s="243" t="e">
        <f t="shared" si="0"/>
        <v>#DIV/0!</v>
      </c>
      <c r="AL46" s="241"/>
      <c r="AM46" s="244"/>
    </row>
    <row r="47" spans="2:39" ht="52.5" x14ac:dyDescent="0.25">
      <c r="B47" s="899"/>
      <c r="C47" s="902"/>
      <c r="D47" s="905"/>
      <c r="E47" s="907"/>
      <c r="F47" s="374" t="s">
        <v>185</v>
      </c>
      <c r="G47" s="245" t="s">
        <v>131</v>
      </c>
      <c r="H47" s="246" t="s">
        <v>169</v>
      </c>
      <c r="I47" s="245" t="s">
        <v>142</v>
      </c>
      <c r="J47" s="240" t="s">
        <v>174</v>
      </c>
      <c r="K47" s="383">
        <v>45658</v>
      </c>
      <c r="L47" s="242">
        <v>12</v>
      </c>
      <c r="M47" s="328"/>
      <c r="N47" s="329"/>
      <c r="O47" s="329"/>
      <c r="P47" s="329"/>
      <c r="Q47" s="329"/>
      <c r="R47" s="329"/>
      <c r="S47" s="330"/>
      <c r="T47" s="330"/>
      <c r="U47" s="330"/>
      <c r="V47" s="330"/>
      <c r="W47" s="330"/>
      <c r="X47" s="357"/>
      <c r="Y47" s="328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62"/>
      <c r="AK47" s="243" t="e">
        <f t="shared" si="0"/>
        <v>#DIV/0!</v>
      </c>
      <c r="AL47" s="241"/>
      <c r="AM47" s="244"/>
    </row>
    <row r="48" spans="2:39" ht="42" x14ac:dyDescent="0.25">
      <c r="B48" s="899"/>
      <c r="C48" s="902"/>
      <c r="D48" s="905"/>
      <c r="E48" s="907"/>
      <c r="F48" s="374" t="s">
        <v>185</v>
      </c>
      <c r="G48" s="247" t="s">
        <v>144</v>
      </c>
      <c r="H48" s="248" t="s">
        <v>169</v>
      </c>
      <c r="I48" s="245" t="s">
        <v>143</v>
      </c>
      <c r="J48" s="240" t="s">
        <v>174</v>
      </c>
      <c r="K48" s="383">
        <v>45658</v>
      </c>
      <c r="L48" s="242">
        <v>12</v>
      </c>
      <c r="M48" s="328"/>
      <c r="N48" s="329"/>
      <c r="O48" s="329"/>
      <c r="P48" s="329"/>
      <c r="Q48" s="329"/>
      <c r="R48" s="329"/>
      <c r="S48" s="330"/>
      <c r="T48" s="330"/>
      <c r="U48" s="330"/>
      <c r="V48" s="330"/>
      <c r="W48" s="330"/>
      <c r="X48" s="357"/>
      <c r="Y48" s="328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62"/>
      <c r="AK48" s="243" t="e">
        <f t="shared" si="0"/>
        <v>#DIV/0!</v>
      </c>
      <c r="AL48" s="241"/>
      <c r="AM48" s="244"/>
    </row>
    <row r="49" spans="2:39" ht="52.5" x14ac:dyDescent="0.25">
      <c r="B49" s="899"/>
      <c r="C49" s="902"/>
      <c r="D49" s="905"/>
      <c r="E49" s="907"/>
      <c r="F49" s="374" t="s">
        <v>185</v>
      </c>
      <c r="G49" s="245" t="s">
        <v>132</v>
      </c>
      <c r="H49" s="248" t="s">
        <v>169</v>
      </c>
      <c r="I49" s="245" t="s">
        <v>145</v>
      </c>
      <c r="J49" s="240" t="s">
        <v>174</v>
      </c>
      <c r="K49" s="383">
        <v>45658</v>
      </c>
      <c r="L49" s="242">
        <v>12</v>
      </c>
      <c r="M49" s="328"/>
      <c r="N49" s="329"/>
      <c r="O49" s="329"/>
      <c r="P49" s="329"/>
      <c r="Q49" s="329"/>
      <c r="R49" s="329"/>
      <c r="S49" s="330"/>
      <c r="T49" s="330"/>
      <c r="U49" s="330"/>
      <c r="V49" s="330"/>
      <c r="W49" s="330"/>
      <c r="X49" s="357"/>
      <c r="Y49" s="328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62"/>
      <c r="AK49" s="243" t="e">
        <f t="shared" si="0"/>
        <v>#DIV/0!</v>
      </c>
      <c r="AL49" s="241"/>
      <c r="AM49" s="244"/>
    </row>
    <row r="50" spans="2:39" ht="42" x14ac:dyDescent="0.25">
      <c r="B50" s="899"/>
      <c r="C50" s="902"/>
      <c r="D50" s="905"/>
      <c r="E50" s="907"/>
      <c r="F50" s="374" t="s">
        <v>185</v>
      </c>
      <c r="G50" s="245" t="s">
        <v>133</v>
      </c>
      <c r="H50" s="249">
        <v>0.92</v>
      </c>
      <c r="I50" s="245" t="s">
        <v>146</v>
      </c>
      <c r="J50" s="240" t="s">
        <v>174</v>
      </c>
      <c r="K50" s="383">
        <v>45658</v>
      </c>
      <c r="L50" s="242">
        <v>12</v>
      </c>
      <c r="M50" s="328"/>
      <c r="N50" s="329"/>
      <c r="O50" s="329"/>
      <c r="P50" s="329"/>
      <c r="Q50" s="329"/>
      <c r="R50" s="355"/>
      <c r="S50" s="330"/>
      <c r="T50" s="330"/>
      <c r="U50" s="330"/>
      <c r="V50" s="330"/>
      <c r="W50" s="330"/>
      <c r="X50" s="357"/>
      <c r="Y50" s="328"/>
      <c r="Z50" s="329"/>
      <c r="AA50" s="329"/>
      <c r="AB50" s="329"/>
      <c r="AC50" s="329"/>
      <c r="AD50" s="364"/>
      <c r="AE50" s="329"/>
      <c r="AF50" s="329"/>
      <c r="AG50" s="329"/>
      <c r="AH50" s="329"/>
      <c r="AI50" s="329"/>
      <c r="AJ50" s="362"/>
      <c r="AK50" s="243" t="e">
        <f t="shared" si="0"/>
        <v>#DIV/0!</v>
      </c>
      <c r="AL50" s="241"/>
      <c r="AM50" s="244"/>
    </row>
    <row r="51" spans="2:39" ht="42" x14ac:dyDescent="0.25">
      <c r="B51" s="899"/>
      <c r="C51" s="902"/>
      <c r="D51" s="905"/>
      <c r="E51" s="907"/>
      <c r="F51" s="374" t="s">
        <v>185</v>
      </c>
      <c r="G51" s="247" t="s">
        <v>134</v>
      </c>
      <c r="H51" s="249">
        <v>0.7</v>
      </c>
      <c r="I51" s="245" t="s">
        <v>147</v>
      </c>
      <c r="J51" s="240" t="s">
        <v>174</v>
      </c>
      <c r="K51" s="383">
        <v>45658</v>
      </c>
      <c r="L51" s="242">
        <v>12</v>
      </c>
      <c r="M51" s="328"/>
      <c r="N51" s="329"/>
      <c r="O51" s="329"/>
      <c r="P51" s="329"/>
      <c r="Q51" s="329"/>
      <c r="R51" s="355"/>
      <c r="S51" s="330"/>
      <c r="T51" s="330"/>
      <c r="U51" s="330"/>
      <c r="V51" s="330"/>
      <c r="W51" s="330"/>
      <c r="X51" s="357"/>
      <c r="Y51" s="328"/>
      <c r="Z51" s="329"/>
      <c r="AA51" s="329"/>
      <c r="AB51" s="329"/>
      <c r="AC51" s="329"/>
      <c r="AD51" s="364"/>
      <c r="AE51" s="329"/>
      <c r="AF51" s="329"/>
      <c r="AG51" s="329"/>
      <c r="AH51" s="329"/>
      <c r="AI51" s="329"/>
      <c r="AJ51" s="362"/>
      <c r="AK51" s="243" t="e">
        <f t="shared" si="0"/>
        <v>#DIV/0!</v>
      </c>
      <c r="AL51" s="241"/>
      <c r="AM51" s="244"/>
    </row>
    <row r="52" spans="2:39" ht="42" x14ac:dyDescent="0.25">
      <c r="B52" s="899"/>
      <c r="C52" s="902"/>
      <c r="D52" s="905"/>
      <c r="E52" s="907"/>
      <c r="F52" s="374" t="s">
        <v>185</v>
      </c>
      <c r="G52" s="245" t="s">
        <v>135</v>
      </c>
      <c r="H52" s="249">
        <v>0.45</v>
      </c>
      <c r="I52" s="245" t="s">
        <v>148</v>
      </c>
      <c r="J52" s="240" t="s">
        <v>174</v>
      </c>
      <c r="K52" s="383">
        <v>45658</v>
      </c>
      <c r="L52" s="242">
        <v>12</v>
      </c>
      <c r="M52" s="328"/>
      <c r="N52" s="329"/>
      <c r="O52" s="329"/>
      <c r="P52" s="329"/>
      <c r="Q52" s="329"/>
      <c r="R52" s="355"/>
      <c r="S52" s="330"/>
      <c r="T52" s="330"/>
      <c r="U52" s="330"/>
      <c r="V52" s="330"/>
      <c r="W52" s="330"/>
      <c r="X52" s="357"/>
      <c r="Y52" s="328"/>
      <c r="Z52" s="329"/>
      <c r="AA52" s="329"/>
      <c r="AB52" s="329"/>
      <c r="AC52" s="329"/>
      <c r="AD52" s="364"/>
      <c r="AE52" s="329"/>
      <c r="AF52" s="329"/>
      <c r="AG52" s="329"/>
      <c r="AH52" s="329"/>
      <c r="AI52" s="329"/>
      <c r="AJ52" s="362"/>
      <c r="AK52" s="243" t="e">
        <f t="shared" si="0"/>
        <v>#DIV/0!</v>
      </c>
      <c r="AL52" s="241"/>
      <c r="AM52" s="244"/>
    </row>
    <row r="53" spans="2:39" ht="31.5" x14ac:dyDescent="0.25">
      <c r="B53" s="899"/>
      <c r="C53" s="902"/>
      <c r="D53" s="905"/>
      <c r="E53" s="907"/>
      <c r="F53" s="374" t="s">
        <v>185</v>
      </c>
      <c r="G53" s="245" t="s">
        <v>136</v>
      </c>
      <c r="H53" s="249">
        <v>0.7</v>
      </c>
      <c r="I53" s="245" t="s">
        <v>149</v>
      </c>
      <c r="J53" s="240" t="s">
        <v>174</v>
      </c>
      <c r="K53" s="383">
        <v>45658</v>
      </c>
      <c r="L53" s="242">
        <v>12</v>
      </c>
      <c r="M53" s="328"/>
      <c r="N53" s="329"/>
      <c r="O53" s="329"/>
      <c r="P53" s="329"/>
      <c r="Q53" s="329"/>
      <c r="R53" s="355"/>
      <c r="S53" s="330"/>
      <c r="T53" s="330"/>
      <c r="U53" s="330"/>
      <c r="V53" s="330"/>
      <c r="W53" s="330"/>
      <c r="X53" s="357"/>
      <c r="Y53" s="328"/>
      <c r="Z53" s="329"/>
      <c r="AA53" s="329"/>
      <c r="AB53" s="329"/>
      <c r="AC53" s="329"/>
      <c r="AD53" s="364"/>
      <c r="AE53" s="329"/>
      <c r="AF53" s="329"/>
      <c r="AG53" s="329"/>
      <c r="AH53" s="329"/>
      <c r="AI53" s="329"/>
      <c r="AJ53" s="362"/>
      <c r="AK53" s="243" t="e">
        <f t="shared" si="0"/>
        <v>#DIV/0!</v>
      </c>
      <c r="AL53" s="241"/>
      <c r="AM53" s="244"/>
    </row>
    <row r="54" spans="2:39" ht="31.5" x14ac:dyDescent="0.25">
      <c r="B54" s="899"/>
      <c r="C54" s="902"/>
      <c r="D54" s="905"/>
      <c r="E54" s="907"/>
      <c r="F54" s="374" t="s">
        <v>185</v>
      </c>
      <c r="G54" s="245" t="s">
        <v>137</v>
      </c>
      <c r="H54" s="249">
        <v>1</v>
      </c>
      <c r="I54" s="245" t="s">
        <v>150</v>
      </c>
      <c r="J54" s="240" t="s">
        <v>174</v>
      </c>
      <c r="K54" s="383">
        <v>45658</v>
      </c>
      <c r="L54" s="242">
        <v>12</v>
      </c>
      <c r="M54" s="328"/>
      <c r="N54" s="329"/>
      <c r="O54" s="329"/>
      <c r="P54" s="329"/>
      <c r="Q54" s="329"/>
      <c r="R54" s="329"/>
      <c r="S54" s="330"/>
      <c r="T54" s="330"/>
      <c r="U54" s="330"/>
      <c r="V54" s="330"/>
      <c r="W54" s="330"/>
      <c r="X54" s="357"/>
      <c r="Y54" s="328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62"/>
      <c r="AK54" s="243" t="e">
        <f t="shared" si="0"/>
        <v>#DIV/0!</v>
      </c>
      <c r="AL54" s="241"/>
      <c r="AM54" s="244"/>
    </row>
    <row r="55" spans="2:39" ht="52.5" x14ac:dyDescent="0.25">
      <c r="B55" s="899"/>
      <c r="C55" s="902"/>
      <c r="D55" s="905"/>
      <c r="E55" s="907"/>
      <c r="F55" s="374" t="s">
        <v>185</v>
      </c>
      <c r="G55" s="245" t="s">
        <v>138</v>
      </c>
      <c r="H55" s="250" t="s">
        <v>170</v>
      </c>
      <c r="I55" s="245" t="s">
        <v>151</v>
      </c>
      <c r="J55" s="240" t="s">
        <v>174</v>
      </c>
      <c r="K55" s="383">
        <v>45658</v>
      </c>
      <c r="L55" s="242">
        <v>12</v>
      </c>
      <c r="M55" s="328"/>
      <c r="N55" s="329"/>
      <c r="O55" s="355"/>
      <c r="P55" s="329"/>
      <c r="Q55" s="329"/>
      <c r="R55" s="355"/>
      <c r="S55" s="330"/>
      <c r="T55" s="330"/>
      <c r="U55" s="358"/>
      <c r="V55" s="330"/>
      <c r="W55" s="330"/>
      <c r="X55" s="357"/>
      <c r="Y55" s="328"/>
      <c r="Z55" s="329"/>
      <c r="AA55" s="364" t="s">
        <v>170</v>
      </c>
      <c r="AB55" s="329"/>
      <c r="AC55" s="329"/>
      <c r="AD55" s="364" t="s">
        <v>170</v>
      </c>
      <c r="AE55" s="329"/>
      <c r="AF55" s="329"/>
      <c r="AG55" s="364"/>
      <c r="AH55" s="329"/>
      <c r="AI55" s="329"/>
      <c r="AJ55" s="362"/>
      <c r="AK55" s="243" t="e">
        <f t="shared" si="0"/>
        <v>#DIV/0!</v>
      </c>
      <c r="AL55" s="241"/>
      <c r="AM55" s="244"/>
    </row>
    <row r="56" spans="2:39" ht="52.5" x14ac:dyDescent="0.25">
      <c r="B56" s="899"/>
      <c r="C56" s="902"/>
      <c r="D56" s="905"/>
      <c r="E56" s="907"/>
      <c r="F56" s="374" t="s">
        <v>185</v>
      </c>
      <c r="G56" s="238" t="s">
        <v>152</v>
      </c>
      <c r="H56" s="241" t="s">
        <v>95</v>
      </c>
      <c r="I56" s="238" t="s">
        <v>153</v>
      </c>
      <c r="J56" s="240" t="s">
        <v>173</v>
      </c>
      <c r="K56" s="383">
        <v>45658</v>
      </c>
      <c r="L56" s="242">
        <v>12</v>
      </c>
      <c r="M56" s="328"/>
      <c r="N56" s="329"/>
      <c r="O56" s="355"/>
      <c r="P56" s="329"/>
      <c r="Q56" s="329"/>
      <c r="R56" s="355"/>
      <c r="S56" s="330"/>
      <c r="T56" s="330"/>
      <c r="U56" s="358"/>
      <c r="V56" s="330"/>
      <c r="W56" s="330"/>
      <c r="X56" s="357"/>
      <c r="Y56" s="328"/>
      <c r="Z56" s="329"/>
      <c r="AA56" s="367">
        <v>70.87</v>
      </c>
      <c r="AB56" s="329"/>
      <c r="AC56" s="329"/>
      <c r="AD56" s="367">
        <v>72.010000000000005</v>
      </c>
      <c r="AE56" s="329"/>
      <c r="AF56" s="329"/>
      <c r="AG56" s="364"/>
      <c r="AH56" s="329"/>
      <c r="AI56" s="329"/>
      <c r="AJ56" s="362"/>
      <c r="AK56" s="243" t="e">
        <f t="shared" si="0"/>
        <v>#DIV/0!</v>
      </c>
      <c r="AL56" s="241"/>
      <c r="AM56" s="244"/>
    </row>
    <row r="57" spans="2:39" ht="94.5" x14ac:dyDescent="0.25">
      <c r="B57" s="899"/>
      <c r="C57" s="902"/>
      <c r="D57" s="905"/>
      <c r="E57" s="907"/>
      <c r="F57" s="374" t="s">
        <v>185</v>
      </c>
      <c r="G57" s="238" t="s">
        <v>154</v>
      </c>
      <c r="H57" s="239">
        <v>0.7</v>
      </c>
      <c r="I57" s="238" t="s">
        <v>155</v>
      </c>
      <c r="J57" s="240" t="s">
        <v>173</v>
      </c>
      <c r="K57" s="383">
        <v>45658</v>
      </c>
      <c r="L57" s="242">
        <v>12</v>
      </c>
      <c r="M57" s="328"/>
      <c r="N57" s="329"/>
      <c r="O57" s="355"/>
      <c r="P57" s="329"/>
      <c r="Q57" s="329"/>
      <c r="R57" s="355"/>
      <c r="S57" s="330"/>
      <c r="T57" s="330"/>
      <c r="U57" s="358"/>
      <c r="V57" s="330"/>
      <c r="W57" s="330"/>
      <c r="X57" s="357"/>
      <c r="Y57" s="328"/>
      <c r="Z57" s="329"/>
      <c r="AA57" s="367">
        <v>71.23</v>
      </c>
      <c r="AB57" s="329"/>
      <c r="AC57" s="329"/>
      <c r="AD57" s="367">
        <v>76.34</v>
      </c>
      <c r="AE57" s="329"/>
      <c r="AF57" s="329"/>
      <c r="AG57" s="364"/>
      <c r="AH57" s="329"/>
      <c r="AI57" s="329"/>
      <c r="AJ57" s="362"/>
      <c r="AK57" s="243" t="e">
        <f>(SUM(Y57:AJ57))/(SUM(M57:X57))</f>
        <v>#DIV/0!</v>
      </c>
      <c r="AL57" s="241"/>
      <c r="AM57" s="244"/>
    </row>
    <row r="58" spans="2:39" ht="42" x14ac:dyDescent="0.25">
      <c r="B58" s="899"/>
      <c r="C58" s="902"/>
      <c r="D58" s="905"/>
      <c r="E58" s="907"/>
      <c r="F58" s="374" t="s">
        <v>185</v>
      </c>
      <c r="G58" s="251" t="s">
        <v>156</v>
      </c>
      <c r="H58" s="239">
        <v>1</v>
      </c>
      <c r="I58" s="238" t="s">
        <v>157</v>
      </c>
      <c r="J58" s="240" t="s">
        <v>173</v>
      </c>
      <c r="K58" s="383">
        <v>45658</v>
      </c>
      <c r="L58" s="242">
        <v>12</v>
      </c>
      <c r="M58" s="328"/>
      <c r="N58" s="329"/>
      <c r="O58" s="329"/>
      <c r="P58" s="329"/>
      <c r="Q58" s="329"/>
      <c r="R58" s="329"/>
      <c r="S58" s="330"/>
      <c r="T58" s="330"/>
      <c r="U58" s="330"/>
      <c r="V58" s="330"/>
      <c r="W58" s="330"/>
      <c r="X58" s="357"/>
      <c r="Y58" s="328"/>
      <c r="Z58" s="329"/>
      <c r="AA58" s="329"/>
      <c r="AB58" s="329"/>
      <c r="AC58" s="329"/>
      <c r="AD58" s="329"/>
      <c r="AE58" s="329"/>
      <c r="AF58" s="329"/>
      <c r="AG58" s="329"/>
      <c r="AH58" s="329"/>
      <c r="AI58" s="329"/>
      <c r="AJ58" s="362"/>
      <c r="AK58" s="243" t="e">
        <f t="shared" si="0"/>
        <v>#DIV/0!</v>
      </c>
      <c r="AL58" s="241"/>
      <c r="AM58" s="244"/>
    </row>
    <row r="59" spans="2:39" ht="73.5" x14ac:dyDescent="0.25">
      <c r="B59" s="899"/>
      <c r="C59" s="902"/>
      <c r="D59" s="905"/>
      <c r="E59" s="907"/>
      <c r="F59" s="374" t="s">
        <v>185</v>
      </c>
      <c r="G59" s="238" t="s">
        <v>158</v>
      </c>
      <c r="H59" s="239">
        <v>0.75</v>
      </c>
      <c r="I59" s="238" t="s">
        <v>159</v>
      </c>
      <c r="J59" s="240" t="s">
        <v>172</v>
      </c>
      <c r="K59" s="383">
        <v>45658</v>
      </c>
      <c r="L59" s="242">
        <v>12</v>
      </c>
      <c r="M59" s="328"/>
      <c r="N59" s="329"/>
      <c r="O59" s="329"/>
      <c r="P59" s="329"/>
      <c r="Q59" s="329"/>
      <c r="R59" s="355"/>
      <c r="S59" s="330"/>
      <c r="T59" s="330"/>
      <c r="U59" s="330"/>
      <c r="V59" s="330"/>
      <c r="W59" s="330"/>
      <c r="X59" s="357"/>
      <c r="Y59" s="328"/>
      <c r="Z59" s="329"/>
      <c r="AA59" s="329"/>
      <c r="AB59" s="329"/>
      <c r="AC59" s="329"/>
      <c r="AD59" s="364"/>
      <c r="AE59" s="329"/>
      <c r="AF59" s="329"/>
      <c r="AG59" s="329"/>
      <c r="AH59" s="329"/>
      <c r="AI59" s="329"/>
      <c r="AJ59" s="362"/>
      <c r="AK59" s="243" t="e">
        <f t="shared" si="0"/>
        <v>#DIV/0!</v>
      </c>
      <c r="AL59" s="241"/>
      <c r="AM59" s="244"/>
    </row>
    <row r="60" spans="2:39" ht="42" x14ac:dyDescent="0.25">
      <c r="B60" s="899"/>
      <c r="C60" s="902"/>
      <c r="D60" s="905"/>
      <c r="E60" s="907"/>
      <c r="F60" s="374" t="s">
        <v>185</v>
      </c>
      <c r="G60" s="238" t="s">
        <v>160</v>
      </c>
      <c r="H60" s="239">
        <v>1</v>
      </c>
      <c r="I60" s="238" t="s">
        <v>161</v>
      </c>
      <c r="J60" s="240" t="s">
        <v>173</v>
      </c>
      <c r="K60" s="383">
        <v>45658</v>
      </c>
      <c r="L60" s="242">
        <v>12</v>
      </c>
      <c r="M60" s="328"/>
      <c r="N60" s="329"/>
      <c r="O60" s="329"/>
      <c r="P60" s="329"/>
      <c r="Q60" s="329"/>
      <c r="R60" s="329"/>
      <c r="S60" s="330"/>
      <c r="T60" s="330"/>
      <c r="U60" s="330"/>
      <c r="V60" s="330"/>
      <c r="W60" s="330"/>
      <c r="X60" s="357"/>
      <c r="Y60" s="328"/>
      <c r="Z60" s="329"/>
      <c r="AA60" s="329"/>
      <c r="AB60" s="329"/>
      <c r="AC60" s="329"/>
      <c r="AD60" s="329"/>
      <c r="AE60" s="329"/>
      <c r="AF60" s="329"/>
      <c r="AG60" s="329"/>
      <c r="AH60" s="329"/>
      <c r="AI60" s="329"/>
      <c r="AJ60" s="362"/>
      <c r="AK60" s="243" t="e">
        <f t="shared" si="0"/>
        <v>#DIV/0!</v>
      </c>
      <c r="AL60" s="241"/>
      <c r="AM60" s="244"/>
    </row>
    <row r="61" spans="2:39" ht="31.5" x14ac:dyDescent="0.25">
      <c r="B61" s="899"/>
      <c r="C61" s="902"/>
      <c r="D61" s="905"/>
      <c r="E61" s="907"/>
      <c r="F61" s="374" t="s">
        <v>185</v>
      </c>
      <c r="G61" s="238" t="s">
        <v>162</v>
      </c>
      <c r="H61" s="241" t="s">
        <v>94</v>
      </c>
      <c r="I61" s="238" t="s">
        <v>163</v>
      </c>
      <c r="J61" s="240" t="s">
        <v>175</v>
      </c>
      <c r="K61" s="383">
        <v>45658</v>
      </c>
      <c r="L61" s="242">
        <v>12</v>
      </c>
      <c r="M61" s="328"/>
      <c r="N61" s="329"/>
      <c r="O61" s="355"/>
      <c r="P61" s="329"/>
      <c r="Q61" s="329"/>
      <c r="R61" s="355"/>
      <c r="S61" s="330"/>
      <c r="T61" s="330"/>
      <c r="U61" s="358"/>
      <c r="V61" s="330"/>
      <c r="W61" s="330"/>
      <c r="X61" s="357"/>
      <c r="Y61" s="328"/>
      <c r="Z61" s="329"/>
      <c r="AA61" s="364">
        <v>100</v>
      </c>
      <c r="AB61" s="329"/>
      <c r="AC61" s="329"/>
      <c r="AD61" s="364">
        <v>100</v>
      </c>
      <c r="AE61" s="329"/>
      <c r="AF61" s="329"/>
      <c r="AG61" s="364"/>
      <c r="AH61" s="329"/>
      <c r="AI61" s="329"/>
      <c r="AJ61" s="362"/>
      <c r="AK61" s="243" t="e">
        <f t="shared" si="0"/>
        <v>#DIV/0!</v>
      </c>
      <c r="AL61" s="241"/>
      <c r="AM61" s="244"/>
    </row>
    <row r="62" spans="2:39" ht="74.25" thickBot="1" x14ac:dyDescent="0.3">
      <c r="B62" s="900"/>
      <c r="C62" s="903"/>
      <c r="D62" s="906"/>
      <c r="E62" s="908"/>
      <c r="F62" s="375" t="s">
        <v>185</v>
      </c>
      <c r="G62" s="252" t="s">
        <v>164</v>
      </c>
      <c r="H62" s="253" t="s">
        <v>171</v>
      </c>
      <c r="I62" s="252" t="s">
        <v>165</v>
      </c>
      <c r="J62" s="254" t="s">
        <v>173</v>
      </c>
      <c r="K62" s="384">
        <v>45658</v>
      </c>
      <c r="L62" s="255">
        <v>12</v>
      </c>
      <c r="M62" s="331"/>
      <c r="N62" s="332"/>
      <c r="O62" s="332"/>
      <c r="P62" s="332"/>
      <c r="Q62" s="332"/>
      <c r="R62" s="359"/>
      <c r="S62" s="333"/>
      <c r="T62" s="333"/>
      <c r="U62" s="333"/>
      <c r="V62" s="333"/>
      <c r="W62" s="333"/>
      <c r="X62" s="360"/>
      <c r="Y62" s="331"/>
      <c r="Z62" s="332"/>
      <c r="AA62" s="332"/>
      <c r="AB62" s="332"/>
      <c r="AC62" s="332"/>
      <c r="AD62" s="365"/>
      <c r="AE62" s="332"/>
      <c r="AF62" s="332"/>
      <c r="AG62" s="332"/>
      <c r="AH62" s="332"/>
      <c r="AI62" s="332"/>
      <c r="AJ62" s="363"/>
      <c r="AK62" s="256" t="e">
        <f t="shared" si="0"/>
        <v>#DIV/0!</v>
      </c>
      <c r="AL62" s="253"/>
      <c r="AM62" s="257"/>
    </row>
  </sheetData>
  <dataConsolidate/>
  <mergeCells count="48">
    <mergeCell ref="AL2:AL3"/>
    <mergeCell ref="AM2:AM3"/>
    <mergeCell ref="E4:AK7"/>
    <mergeCell ref="AL4:AL5"/>
    <mergeCell ref="AM4:AM5"/>
    <mergeCell ref="F9:F10"/>
    <mergeCell ref="G9:G10"/>
    <mergeCell ref="B2:D7"/>
    <mergeCell ref="E2:AK3"/>
    <mergeCell ref="Y9:AJ9"/>
    <mergeCell ref="AK9:AK10"/>
    <mergeCell ref="AL9:AL10"/>
    <mergeCell ref="AM9:AM10"/>
    <mergeCell ref="B11:B15"/>
    <mergeCell ref="C11:C15"/>
    <mergeCell ref="D11:D15"/>
    <mergeCell ref="E11:E15"/>
    <mergeCell ref="H9:H10"/>
    <mergeCell ref="I9:I10"/>
    <mergeCell ref="J9:J10"/>
    <mergeCell ref="K9:K10"/>
    <mergeCell ref="L9:L10"/>
    <mergeCell ref="M9:X9"/>
    <mergeCell ref="B9:B10"/>
    <mergeCell ref="C9:C10"/>
    <mergeCell ref="D9:D10"/>
    <mergeCell ref="E9:E10"/>
    <mergeCell ref="B17:B21"/>
    <mergeCell ref="C17:C21"/>
    <mergeCell ref="D17:D21"/>
    <mergeCell ref="E17:E21"/>
    <mergeCell ref="B22:B27"/>
    <mergeCell ref="C22:C27"/>
    <mergeCell ref="D22:D27"/>
    <mergeCell ref="E22:E27"/>
    <mergeCell ref="B39:B62"/>
    <mergeCell ref="C39:C62"/>
    <mergeCell ref="D39:D62"/>
    <mergeCell ref="E39:E62"/>
    <mergeCell ref="B28:B32"/>
    <mergeCell ref="C28:C32"/>
    <mergeCell ref="E28:E32"/>
    <mergeCell ref="D29:D30"/>
    <mergeCell ref="D31:D32"/>
    <mergeCell ref="B33:B38"/>
    <mergeCell ref="C33:C38"/>
    <mergeCell ref="D33:D38"/>
    <mergeCell ref="E33:E38"/>
  </mergeCells>
  <dataValidations count="7">
    <dataValidation allowBlank="1" showInputMessage="1" showErrorMessage="1" promptTitle="ATENCIÓN!" prompt="Diligenciar el valor ejecutado mensual de avance de la meta. Debe ser un VALOR NUMÉRICO, no intruduzca el simbolo porcentual &quot;%&quot;." sqref="AA55 AD55 AG55" xr:uid="{DD4AB255-0229-4992-99F6-F4A70395132F}"/>
    <dataValidation type="decimal" allowBlank="1" showInputMessage="1" showErrorMessage="1" promptTitle="ATENCIÓN!" prompt="Diligenciar el valor ejecutado mensual de avance de la meta. Debe ser un VALOR NUMÉRICO, no intruduzca el simbolo porcentual &quot;%&quot;." sqref="Y27 Y28:AJ32 AG56:AG57 AA56:AA57 AD56:AD57" xr:uid="{894F953B-A105-4DB9-866A-30DEFA58D6E8}">
      <formula1>0</formula1>
      <formula2>9999999999</formula2>
    </dataValidation>
    <dataValidation type="decimal" showInputMessage="1" showErrorMessage="1" promptTitle="ATENCIÓN!" prompt="Diligenciar el valor ejecutado mensual de avance de la meta. Debe ser un VALOR NUMÉRICO, no intruduzca el simbolo porcentual &quot;%&quot;." sqref="Z22:AJ27 Y22:Y26" xr:uid="{78A05905-AB1D-43A2-9532-83CEDF4759B1}">
      <formula1>0</formula1>
      <formula2>9999999999</formula2>
    </dataValidation>
    <dataValidation allowBlank="1" showInputMessage="1" showErrorMessage="1" promptTitle="Atención!" prompt="Corresponde al número de meses programados para el desarrollo de la actividad." sqref="L11:L62" xr:uid="{6C6E48C7-FF26-4C0B-844D-4C74CBE67E3A}"/>
    <dataValidation type="whole" allowBlank="1" showInputMessage="1" showErrorMessage="1" promptTitle="ATENCIÓN!" prompt="Diligenciar el valor ejecutado mensual de avance de la meta. Debe ser un VALOR NUMÉRICO, no intruduzca el simbolo porcentual &quot;%&quot;." sqref="Y11:AJ21 AD58:AD62 AH33:AJ62 AG33:AG54 AG58:AG62 AE33:AF62 AD33:AD54 Y33:Z62 AB33:AC62 AA33:AA54 AA58:AA62" xr:uid="{27C60151-0EED-4628-9C67-FCEDE9406C6E}">
      <formula1>0</formula1>
      <formula2>9999999999</formula2>
    </dataValidation>
    <dataValidation type="whole" allowBlank="1" showInputMessage="1" showErrorMessage="1" promptTitle="PRECAUCIÓN!" prompt="Registrar el valor esperado mensual de avance de la meta. Debe ser un VALOR NUMÉRICO, no intruduzca el simbolo porcentual &quot;%&quot;." sqref="M11:X62" xr:uid="{2B476063-0DB3-457E-ACC5-589668BA64C9}">
      <formula1>0</formula1>
      <formula2>9999999999</formula2>
    </dataValidation>
    <dataValidation allowBlank="1" showInputMessage="1" showErrorMessage="1" prompt="La ponderación de los valores porcentuales de cada Actividad debe sumar 100% del Objetivo del Sistema" sqref="F11:F62" xr:uid="{C61B8CB0-072E-4123-A7F1-950122F572FC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Formato Despliegue Objetivos</vt:lpstr>
      <vt:lpstr>Matriz objetivos 2024</vt:lpstr>
      <vt:lpstr>Matriz objetivos 2025-</vt:lpstr>
      <vt:lpstr>Validación de datos</vt:lpstr>
      <vt:lpstr>Matriz objetivos 2025</vt:lpstr>
      <vt:lpstr>'Formato Despliegue Objetivos'!Área_de_impresión</vt:lpstr>
      <vt:lpstr>'Matriz objetivos 2024'!Área_de_impresión</vt:lpstr>
      <vt:lpstr>'Matriz objetivos 2025'!Área_de_impresión</vt:lpstr>
      <vt:lpstr>'Matriz objetivos 2025-'!Área_de_impresión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José Luis Rodriguez Domínguez</cp:lastModifiedBy>
  <cp:revision/>
  <cp:lastPrinted>2024-09-18T21:27:55Z</cp:lastPrinted>
  <dcterms:created xsi:type="dcterms:W3CDTF">2014-08-26T18:36:56Z</dcterms:created>
  <dcterms:modified xsi:type="dcterms:W3CDTF">2024-12-23T19:22:09Z</dcterms:modified>
  <cp:category/>
  <cp:contentStatus/>
</cp:coreProperties>
</file>